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goran_m\Documents\DUD\DSO MOravče\Razpisna dokumentacija II\"/>
    </mc:Choice>
  </mc:AlternateContent>
  <xr:revisionPtr revIDLastSave="0" documentId="8_{09A33D72-7EE7-4357-9BBF-18E51942E9F4}" xr6:coauthVersionLast="47" xr6:coauthVersionMax="47" xr10:uidLastSave="{00000000-0000-0000-0000-000000000000}"/>
  <bookViews>
    <workbookView xWindow="-120" yWindow="-120" windowWidth="29040" windowHeight="17640" tabRatio="939" activeTab="2"/>
  </bookViews>
  <sheets>
    <sheet name="1. stran" sheetId="1" r:id="rId1"/>
    <sheet name="Uvod" sheetId="25" r:id="rId2"/>
    <sheet name="Rekapitulacija" sheetId="2" r:id="rId3"/>
    <sheet name="A|Pripravljalna d." sheetId="4" r:id="rId4"/>
    <sheet name="A|Zemeljska d." sheetId="5" r:id="rId5"/>
    <sheet name="A|Betonska d." sheetId="6" r:id="rId6"/>
    <sheet name="A|Opaž-tesarska d." sheetId="7" r:id="rId7"/>
    <sheet name="A|Zidarska d." sheetId="8" r:id="rId8"/>
    <sheet name="A|Fasada" sheetId="26" r:id="rId9"/>
    <sheet name="A|Kanalizacija" sheetId="32" r:id="rId10"/>
    <sheet name="B|Krovska d." sheetId="10" r:id="rId11"/>
    <sheet name="B|Kleparska d." sheetId="12" r:id="rId12"/>
    <sheet name="B|Ključavničarska d." sheetId="13" r:id="rId13"/>
    <sheet name="B|Mizarska d." sheetId="14" r:id="rId14"/>
    <sheet name="B|Stavbno pohi." sheetId="33" r:id="rId15"/>
    <sheet name="B|Estrih" sheetId="16" r:id="rId16"/>
    <sheet name="B|Tlakarska d." sheetId="17" r:id="rId17"/>
    <sheet name="B|Keramičarska d." sheetId="18" r:id="rId18"/>
    <sheet name="B|Slikopleskarska d." sheetId="20" r:id="rId19"/>
    <sheet name="B|Montažerska d. " sheetId="28" r:id="rId20"/>
    <sheet name="B|Dvigalo" sheetId="30" r:id="rId21"/>
    <sheet name="B|Razno" sheetId="31" r:id="rId22"/>
  </sheets>
  <definedNames>
    <definedName name="Excel_BuiltIn_Print_Area_1">#N/A</definedName>
    <definedName name="Excel_BuiltIn_Print_Area_3_1" localSheetId="5">#N/A</definedName>
    <definedName name="Excel_BuiltIn_Print_Area_3_1" localSheetId="8">#N/A</definedName>
    <definedName name="Excel_BuiltIn_Print_Area_3_1" localSheetId="9">#N/A</definedName>
    <definedName name="Excel_BuiltIn_Print_Area_3_1" localSheetId="6">#N/A</definedName>
    <definedName name="Excel_BuiltIn_Print_Area_3_1" localSheetId="3">#N/A</definedName>
    <definedName name="Excel_BuiltIn_Print_Area_3_1" localSheetId="4">#N/A</definedName>
    <definedName name="Excel_BuiltIn_Print_Area_3_1" localSheetId="7">#N/A</definedName>
    <definedName name="Excel_BuiltIn_Print_Area_3_1" localSheetId="20">#N/A</definedName>
    <definedName name="Excel_BuiltIn_Print_Area_3_1" localSheetId="15">#N/A</definedName>
    <definedName name="Excel_BuiltIn_Print_Area_3_1" localSheetId="17">#N/A</definedName>
    <definedName name="Excel_BuiltIn_Print_Area_3_1" localSheetId="11">#N/A</definedName>
    <definedName name="Excel_BuiltIn_Print_Area_3_1" localSheetId="12">#N/A</definedName>
    <definedName name="Excel_BuiltIn_Print_Area_3_1" localSheetId="10">#N/A</definedName>
    <definedName name="Excel_BuiltIn_Print_Area_3_1" localSheetId="13">#N/A</definedName>
    <definedName name="Excel_BuiltIn_Print_Area_3_1" localSheetId="19">#N/A</definedName>
    <definedName name="Excel_BuiltIn_Print_Area_3_1" localSheetId="21">#N/A</definedName>
    <definedName name="Excel_BuiltIn_Print_Area_3_1" localSheetId="18">#N/A</definedName>
    <definedName name="Excel_BuiltIn_Print_Area_3_1" localSheetId="14">#N/A</definedName>
    <definedName name="Excel_BuiltIn_Print_Area_3_1" localSheetId="16">#N/A</definedName>
    <definedName name="Excel_BuiltIn_Print_Area_3_1" localSheetId="1">#N/A</definedName>
    <definedName name="Excel_BuiltIn_Print_Area_3_1">#N/A</definedName>
    <definedName name="Excel_BuiltIn_Print_Area_3_1_1" localSheetId="5">#N/A</definedName>
    <definedName name="Excel_BuiltIn_Print_Area_3_1_1" localSheetId="8">#N/A</definedName>
    <definedName name="Excel_BuiltIn_Print_Area_3_1_1" localSheetId="9">#N/A</definedName>
    <definedName name="Excel_BuiltIn_Print_Area_3_1_1" localSheetId="6">#N/A</definedName>
    <definedName name="Excel_BuiltIn_Print_Area_3_1_1" localSheetId="3">#N/A</definedName>
    <definedName name="Excel_BuiltIn_Print_Area_3_1_1" localSheetId="4">#N/A</definedName>
    <definedName name="Excel_BuiltIn_Print_Area_3_1_1" localSheetId="7">#N/A</definedName>
    <definedName name="Excel_BuiltIn_Print_Area_3_1_1" localSheetId="20">#N/A</definedName>
    <definedName name="Excel_BuiltIn_Print_Area_3_1_1" localSheetId="15">#N/A</definedName>
    <definedName name="Excel_BuiltIn_Print_Area_3_1_1" localSheetId="17">#N/A</definedName>
    <definedName name="Excel_BuiltIn_Print_Area_3_1_1" localSheetId="11">#N/A</definedName>
    <definedName name="Excel_BuiltIn_Print_Area_3_1_1" localSheetId="12">#N/A</definedName>
    <definedName name="Excel_BuiltIn_Print_Area_3_1_1" localSheetId="10">#N/A</definedName>
    <definedName name="Excel_BuiltIn_Print_Area_3_1_1" localSheetId="13">#N/A</definedName>
    <definedName name="Excel_BuiltIn_Print_Area_3_1_1" localSheetId="19">#N/A</definedName>
    <definedName name="Excel_BuiltIn_Print_Area_3_1_1" localSheetId="21">#N/A</definedName>
    <definedName name="Excel_BuiltIn_Print_Area_3_1_1" localSheetId="18">#N/A</definedName>
    <definedName name="Excel_BuiltIn_Print_Area_3_1_1" localSheetId="14">#N/A</definedName>
    <definedName name="Excel_BuiltIn_Print_Area_3_1_1" localSheetId="16">#N/A</definedName>
    <definedName name="Excel_BuiltIn_Print_Area_3_1_1" localSheetId="1">#N/A</definedName>
    <definedName name="Excel_BuiltIn_Print_Area_3_1_1">#N/A</definedName>
    <definedName name="Excel_BuiltIn_Print_Area_3_1_1_1" localSheetId="5">#N/A</definedName>
    <definedName name="Excel_BuiltIn_Print_Area_3_1_1_1" localSheetId="8">#N/A</definedName>
    <definedName name="Excel_BuiltIn_Print_Area_3_1_1_1" localSheetId="9">#N/A</definedName>
    <definedName name="Excel_BuiltIn_Print_Area_3_1_1_1" localSheetId="6">#N/A</definedName>
    <definedName name="Excel_BuiltIn_Print_Area_3_1_1_1" localSheetId="3">#N/A</definedName>
    <definedName name="Excel_BuiltIn_Print_Area_3_1_1_1" localSheetId="4">#N/A</definedName>
    <definedName name="Excel_BuiltIn_Print_Area_3_1_1_1" localSheetId="7">#N/A</definedName>
    <definedName name="Excel_BuiltIn_Print_Area_3_1_1_1" localSheetId="20">#N/A</definedName>
    <definedName name="Excel_BuiltIn_Print_Area_3_1_1_1" localSheetId="15">#N/A</definedName>
    <definedName name="Excel_BuiltIn_Print_Area_3_1_1_1" localSheetId="17">#N/A</definedName>
    <definedName name="Excel_BuiltIn_Print_Area_3_1_1_1" localSheetId="11">#N/A</definedName>
    <definedName name="Excel_BuiltIn_Print_Area_3_1_1_1" localSheetId="12">#N/A</definedName>
    <definedName name="Excel_BuiltIn_Print_Area_3_1_1_1" localSheetId="10">#N/A</definedName>
    <definedName name="Excel_BuiltIn_Print_Area_3_1_1_1" localSheetId="13">#N/A</definedName>
    <definedName name="Excel_BuiltIn_Print_Area_3_1_1_1" localSheetId="19">#N/A</definedName>
    <definedName name="Excel_BuiltIn_Print_Area_3_1_1_1" localSheetId="21">#N/A</definedName>
    <definedName name="Excel_BuiltIn_Print_Area_3_1_1_1" localSheetId="18">#N/A</definedName>
    <definedName name="Excel_BuiltIn_Print_Area_3_1_1_1" localSheetId="14">#N/A</definedName>
    <definedName name="Excel_BuiltIn_Print_Area_3_1_1_1" localSheetId="16">#N/A</definedName>
    <definedName name="Excel_BuiltIn_Print_Area_3_1_1_1" localSheetId="1">#N/A</definedName>
    <definedName name="Excel_BuiltIn_Print_Area_3_1_1_1">#N/A</definedName>
    <definedName name="Excel_BuiltIn_Print_Area_4">#N/A</definedName>
    <definedName name="Excel_BuiltIn_Print_Area_5">#N/A</definedName>
    <definedName name="_xlnm.Print_Area" localSheetId="0">#N/A</definedName>
    <definedName name="_xlnm.Print_Area" localSheetId="5">#N/A</definedName>
    <definedName name="_xlnm.Print_Area" localSheetId="8">#N/A</definedName>
    <definedName name="_xlnm.Print_Area" localSheetId="9">#N/A</definedName>
    <definedName name="_xlnm.Print_Area" localSheetId="6">#N/A</definedName>
    <definedName name="_xlnm.Print_Area" localSheetId="3">#N/A</definedName>
    <definedName name="_xlnm.Print_Area" localSheetId="4">#N/A</definedName>
    <definedName name="_xlnm.Print_Area" localSheetId="7">#N/A</definedName>
    <definedName name="_xlnm.Print_Area" localSheetId="20">#N/A</definedName>
    <definedName name="_xlnm.Print_Area" localSheetId="15">#N/A</definedName>
    <definedName name="_xlnm.Print_Area" localSheetId="17">#N/A</definedName>
    <definedName name="_xlnm.Print_Area" localSheetId="11">#N/A</definedName>
    <definedName name="_xlnm.Print_Area" localSheetId="12">#N/A</definedName>
    <definedName name="_xlnm.Print_Area" localSheetId="10">#N/A</definedName>
    <definedName name="_xlnm.Print_Area" localSheetId="13">#N/A</definedName>
    <definedName name="_xlnm.Print_Area" localSheetId="19">#N/A</definedName>
    <definedName name="_xlnm.Print_Area" localSheetId="21">#N/A</definedName>
    <definedName name="_xlnm.Print_Area" localSheetId="18">#N/A</definedName>
    <definedName name="_xlnm.Print_Area" localSheetId="14">#N/A</definedName>
    <definedName name="_xlnm.Print_Area" localSheetId="16">#N/A</definedName>
    <definedName name="_xlnm.Print_Area" localSheetId="2">#N/A</definedName>
    <definedName name="_xlnm.Print_Area" localSheetId="1">#N/A</definedName>
  </definedNames>
  <calcPr calcId="191029"/>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G42" i="6" l="1"/>
  <c r="G39" i="6"/>
  <c r="I45" i="2"/>
  <c r="I41" i="2"/>
  <c r="G457" i="33"/>
  <c r="G59" i="13"/>
  <c r="G60" i="31"/>
  <c r="G49" i="10"/>
  <c r="G54" i="10"/>
  <c r="G51" i="10"/>
  <c r="G53" i="10"/>
  <c r="G44" i="28"/>
  <c r="G42" i="28"/>
  <c r="G41" i="28"/>
  <c r="G40" i="28"/>
  <c r="G37" i="28"/>
  <c r="G35" i="28"/>
  <c r="G53" i="18"/>
  <c r="G49" i="18"/>
  <c r="G42" i="32"/>
  <c r="G25" i="18"/>
  <c r="G57" i="13"/>
  <c r="G450" i="33"/>
  <c r="G442" i="33"/>
  <c r="G438" i="33"/>
  <c r="G434" i="33"/>
  <c r="G430" i="33"/>
  <c r="G426" i="33"/>
  <c r="G424" i="33"/>
  <c r="G422" i="33"/>
  <c r="G420" i="33"/>
  <c r="G418" i="33"/>
  <c r="G415" i="33"/>
  <c r="G412" i="33"/>
  <c r="G410" i="33"/>
  <c r="G407" i="33"/>
  <c r="G404" i="33"/>
  <c r="G401" i="33"/>
  <c r="G390" i="33"/>
  <c r="G387" i="33"/>
  <c r="G384" i="33"/>
  <c r="G381" i="33"/>
  <c r="G379" i="33"/>
  <c r="G377" i="33"/>
  <c r="G374" i="33"/>
  <c r="G372" i="33"/>
  <c r="G369" i="33"/>
  <c r="G366" i="33"/>
  <c r="G364" i="33"/>
  <c r="G361" i="33"/>
  <c r="G359" i="33"/>
  <c r="G357" i="33"/>
  <c r="G355" i="33"/>
  <c r="G345" i="33"/>
  <c r="G342" i="33"/>
  <c r="G339" i="33"/>
  <c r="G336" i="33"/>
  <c r="G334" i="33"/>
  <c r="G331" i="33"/>
  <c r="G326" i="33"/>
  <c r="G323" i="33"/>
  <c r="G319" i="33"/>
  <c r="G316" i="33"/>
  <c r="G314" i="33"/>
  <c r="G312" i="33"/>
  <c r="G309" i="33"/>
  <c r="G307" i="33"/>
  <c r="G304" i="33"/>
  <c r="G302" i="33"/>
  <c r="G300" i="33"/>
  <c r="G297" i="33"/>
  <c r="G295" i="33"/>
  <c r="G293" i="33"/>
  <c r="G288" i="33"/>
  <c r="G285" i="33"/>
  <c r="G282" i="33"/>
  <c r="G279" i="33"/>
  <c r="G276" i="33"/>
  <c r="G273" i="33"/>
  <c r="G270" i="33"/>
  <c r="G267" i="33"/>
  <c r="G264" i="33"/>
  <c r="G261" i="33"/>
  <c r="G258" i="33"/>
  <c r="G254" i="33"/>
  <c r="G244" i="33"/>
  <c r="G241" i="33"/>
  <c r="G238" i="33"/>
  <c r="G235" i="33"/>
  <c r="G232" i="33"/>
  <c r="G229" i="33"/>
  <c r="G226" i="33"/>
  <c r="G223" i="33"/>
  <c r="G222" i="33"/>
  <c r="G218" i="33"/>
  <c r="G215" i="33"/>
  <c r="G212" i="33"/>
  <c r="G211" i="33"/>
  <c r="G207" i="33"/>
  <c r="G203" i="33"/>
  <c r="G200" i="33"/>
  <c r="G199" i="33"/>
  <c r="G195" i="33"/>
  <c r="G194" i="33"/>
  <c r="G193" i="33"/>
  <c r="G189" i="33"/>
  <c r="G188" i="33"/>
  <c r="G184" i="33"/>
  <c r="G181" i="33"/>
  <c r="G177" i="33"/>
  <c r="G174" i="33"/>
  <c r="G173" i="33"/>
  <c r="G169" i="33"/>
  <c r="G168" i="33"/>
  <c r="G164" i="33"/>
  <c r="G160" i="33"/>
  <c r="G157" i="33"/>
  <c r="G154" i="33"/>
  <c r="G151" i="33"/>
  <c r="G150" i="33"/>
  <c r="G146" i="33"/>
  <c r="G143" i="33"/>
  <c r="G140" i="33"/>
  <c r="G137" i="33"/>
  <c r="G134" i="33"/>
  <c r="G131" i="33"/>
  <c r="G128" i="33"/>
  <c r="G125" i="33"/>
  <c r="G122" i="33"/>
  <c r="G119" i="33"/>
  <c r="G116" i="33"/>
  <c r="G113" i="33"/>
  <c r="G110" i="33"/>
  <c r="G107" i="33"/>
  <c r="G103" i="33"/>
  <c r="G102" i="33"/>
  <c r="G98" i="33"/>
  <c r="G95" i="33"/>
  <c r="G92" i="33"/>
  <c r="G89" i="33"/>
  <c r="G86" i="33"/>
  <c r="G83" i="33"/>
  <c r="G80" i="33"/>
  <c r="G77" i="33"/>
  <c r="G74" i="33"/>
  <c r="G71" i="33"/>
  <c r="G68" i="33"/>
  <c r="G65" i="33"/>
  <c r="G62" i="33"/>
  <c r="G59" i="33"/>
  <c r="G56" i="33"/>
  <c r="G53" i="33"/>
  <c r="G47" i="33"/>
  <c r="G44" i="33"/>
  <c r="G41" i="33"/>
  <c r="G38" i="33"/>
  <c r="G35" i="33"/>
  <c r="G32" i="33"/>
  <c r="G29" i="33"/>
  <c r="G26" i="33"/>
  <c r="G23" i="33"/>
  <c r="G58" i="31"/>
  <c r="G33" i="28"/>
  <c r="G31" i="28"/>
  <c r="G29" i="28"/>
  <c r="G23" i="20"/>
  <c r="G48" i="18"/>
  <c r="G38" i="18"/>
  <c r="G20" i="16"/>
  <c r="G17" i="14"/>
  <c r="G16" i="14"/>
  <c r="G25" i="12"/>
  <c r="G23" i="12"/>
  <c r="G47" i="10"/>
  <c r="G14" i="26"/>
  <c r="G92" i="8"/>
  <c r="G91" i="8"/>
  <c r="G90" i="8"/>
  <c r="G89" i="8"/>
  <c r="G94" i="8"/>
  <c r="G78" i="6"/>
  <c r="G54" i="5"/>
  <c r="G52" i="5"/>
  <c r="G50" i="5"/>
  <c r="G48" i="5"/>
  <c r="G46" i="5"/>
  <c r="G44" i="5"/>
  <c r="G42" i="5"/>
  <c r="G40" i="5"/>
  <c r="G24" i="4"/>
  <c r="G21" i="12"/>
  <c r="G18" i="32"/>
  <c r="G19" i="32"/>
  <c r="G17" i="32"/>
  <c r="G16" i="32"/>
  <c r="G15" i="32"/>
  <c r="G20" i="32"/>
  <c r="G54" i="13"/>
  <c r="G51" i="13"/>
  <c r="G43" i="32"/>
  <c r="G21" i="32"/>
  <c r="G49" i="13"/>
  <c r="G27" i="28"/>
  <c r="G26" i="28"/>
  <c r="G21" i="28"/>
  <c r="G23" i="28"/>
  <c r="G37" i="32"/>
  <c r="G40" i="32"/>
  <c r="G31" i="32"/>
  <c r="G23" i="32"/>
  <c r="G22" i="32"/>
  <c r="G17" i="28"/>
  <c r="G55" i="13"/>
  <c r="G16" i="30"/>
  <c r="G13" i="14"/>
  <c r="G47" i="13"/>
  <c r="E23" i="7"/>
  <c r="G23" i="7"/>
  <c r="G71" i="6"/>
  <c r="G39" i="13"/>
  <c r="G37" i="13"/>
  <c r="G35" i="13"/>
  <c r="G32" i="13"/>
  <c r="G23" i="31"/>
  <c r="G41" i="31"/>
  <c r="G39" i="31"/>
  <c r="G37" i="31"/>
  <c r="G35" i="31"/>
  <c r="G33" i="31"/>
  <c r="G31" i="31"/>
  <c r="G29" i="31"/>
  <c r="G27" i="31"/>
  <c r="G25" i="31"/>
  <c r="G13" i="31"/>
  <c r="G19" i="31"/>
  <c r="G21" i="31"/>
  <c r="G17" i="31"/>
  <c r="G15" i="31"/>
  <c r="G43" i="31"/>
  <c r="G11" i="31"/>
  <c r="G9" i="31"/>
  <c r="G7" i="31"/>
  <c r="G19" i="28"/>
  <c r="G7" i="30"/>
  <c r="G25" i="30"/>
  <c r="G13" i="28"/>
  <c r="G11" i="28"/>
  <c r="G9" i="28"/>
  <c r="G21" i="20"/>
  <c r="G19" i="20"/>
  <c r="G44" i="18"/>
  <c r="G40" i="18"/>
  <c r="G35" i="18"/>
  <c r="G31" i="18"/>
  <c r="G27" i="18"/>
  <c r="G22" i="18"/>
  <c r="G16" i="18"/>
  <c r="G18" i="17"/>
  <c r="G11" i="17"/>
  <c r="G15" i="17"/>
  <c r="G11" i="16"/>
  <c r="G30" i="13"/>
  <c r="G28" i="13"/>
  <c r="G41" i="13"/>
  <c r="G20" i="13"/>
  <c r="G12" i="13"/>
  <c r="G20" i="12"/>
  <c r="G19" i="12"/>
  <c r="G18" i="12"/>
  <c r="G17" i="12"/>
  <c r="G16" i="12"/>
  <c r="G35" i="10"/>
  <c r="G34" i="10"/>
  <c r="G31" i="10"/>
  <c r="G29" i="10"/>
  <c r="G27" i="10"/>
  <c r="G12" i="26"/>
  <c r="G17" i="26"/>
  <c r="G74" i="8"/>
  <c r="G68" i="8"/>
  <c r="G62" i="8"/>
  <c r="G60" i="8"/>
  <c r="G42" i="8"/>
  <c r="G46" i="8"/>
  <c r="G51" i="7"/>
  <c r="G45" i="7"/>
  <c r="G39" i="7"/>
  <c r="G35" i="7"/>
  <c r="G17" i="7"/>
  <c r="G24" i="6"/>
  <c r="G21" i="6"/>
  <c r="G32" i="5"/>
  <c r="G20" i="5"/>
  <c r="G72" i="8"/>
  <c r="G66" i="8"/>
  <c r="G27" i="7"/>
  <c r="G21" i="7"/>
  <c r="G19" i="7"/>
  <c r="G36" i="6"/>
  <c r="G40" i="8"/>
  <c r="G25" i="7"/>
  <c r="G36" i="5"/>
  <c r="G48" i="8"/>
  <c r="G57" i="7"/>
  <c r="G41" i="7"/>
  <c r="G29" i="7"/>
  <c r="G62" i="6"/>
  <c r="G33" i="6"/>
  <c r="G30" i="6"/>
  <c r="G18" i="4"/>
  <c r="G52" i="8"/>
  <c r="G37" i="7"/>
  <c r="G53" i="6"/>
  <c r="G50" i="6"/>
  <c r="G68" i="6"/>
  <c r="G13" i="12"/>
  <c r="G43" i="10"/>
  <c r="G41" i="10"/>
  <c r="G31" i="7"/>
  <c r="G15" i="7"/>
  <c r="G65" i="6"/>
  <c r="G45" i="13"/>
  <c r="G43" i="13"/>
  <c r="G10" i="13"/>
  <c r="G7" i="13"/>
  <c r="G59" i="6"/>
  <c r="G33" i="7"/>
  <c r="G17" i="16"/>
  <c r="G13" i="16"/>
  <c r="G78" i="8"/>
  <c r="G76" i="8"/>
  <c r="G38" i="8"/>
  <c r="G15" i="18"/>
  <c r="G27" i="6"/>
  <c r="G20" i="10"/>
  <c r="G18" i="10"/>
  <c r="G11" i="14"/>
  <c r="G70" i="8"/>
  <c r="G58" i="8"/>
  <c r="G56" i="8"/>
  <c r="G54" i="8"/>
  <c r="G47" i="7"/>
  <c r="G43" i="7"/>
  <c r="G38" i="5"/>
  <c r="G34" i="5"/>
  <c r="G30" i="5"/>
  <c r="G28" i="5"/>
  <c r="G26" i="5"/>
  <c r="G24" i="5"/>
  <c r="G22" i="5"/>
  <c r="G18" i="5"/>
  <c r="G16" i="5"/>
  <c r="G22" i="4"/>
  <c r="G20" i="4"/>
  <c r="G16" i="4"/>
  <c r="G14" i="4"/>
  <c r="G26" i="4"/>
  <c r="G28" i="8"/>
  <c r="G74" i="6"/>
  <c r="G15" i="20"/>
  <c r="G50" i="8"/>
  <c r="G34" i="8"/>
  <c r="G26" i="8"/>
  <c r="G47" i="6"/>
  <c r="G15" i="28"/>
  <c r="G7" i="28"/>
  <c r="G15" i="16"/>
  <c r="G49" i="7"/>
  <c r="G56" i="6"/>
  <c r="G17" i="20"/>
  <c r="G45" i="10"/>
  <c r="G13" i="20"/>
  <c r="G44" i="6"/>
  <c r="G18" i="6"/>
  <c r="G18" i="18"/>
  <c r="G39" i="10"/>
  <c r="G37" i="10"/>
  <c r="G64" i="8"/>
  <c r="G53" i="7"/>
  <c r="G86" i="8"/>
  <c r="G85" i="8"/>
  <c r="G82" i="8"/>
  <c r="G80" i="8"/>
  <c r="G30" i="8"/>
  <c r="G59" i="7"/>
  <c r="G55" i="7"/>
  <c r="G19" i="14"/>
  <c r="G21" i="17"/>
  <c r="G27" i="12"/>
  <c r="G61" i="7"/>
  <c r="G56" i="5"/>
  <c r="I39" i="2"/>
  <c r="K37" i="2"/>
  <c r="I22" i="2"/>
  <c r="I43" i="2"/>
  <c r="G46" i="28"/>
  <c r="G46" i="32"/>
  <c r="G96" i="8"/>
  <c r="G80" i="6"/>
  <c r="I47" i="2"/>
</calcChain>
</file>

<file path=xl/sharedStrings.xml><?xml version="1.0" encoding="utf-8"?>
<sst xmlns="http://schemas.openxmlformats.org/spreadsheetml/2006/main" count="2015" uniqueCount="1312">
  <si>
    <t>Objekt:</t>
  </si>
  <si>
    <t>Za gradnjo:</t>
  </si>
  <si>
    <t>Projektant:</t>
  </si>
  <si>
    <t>Datum:</t>
  </si>
  <si>
    <t xml:space="preserve">Popis sestavil: </t>
  </si>
  <si>
    <t xml:space="preserve">REKAPITULACIJA </t>
  </si>
  <si>
    <t>A./</t>
  </si>
  <si>
    <t>GRADBENA DELA</t>
  </si>
  <si>
    <t>A1.0</t>
  </si>
  <si>
    <t>A2.0</t>
  </si>
  <si>
    <t>A3.0</t>
  </si>
  <si>
    <t>A4.0</t>
  </si>
  <si>
    <t>A5.0</t>
  </si>
  <si>
    <t>SKUPAJ GRADBENA DELA</t>
  </si>
  <si>
    <t xml:space="preserve">B./ </t>
  </si>
  <si>
    <t>OBRTNIŠKA DELA</t>
  </si>
  <si>
    <t>B1.0</t>
  </si>
  <si>
    <t>B2.0</t>
  </si>
  <si>
    <t>B3.0</t>
  </si>
  <si>
    <t>B4.0</t>
  </si>
  <si>
    <t>B5.0</t>
  </si>
  <si>
    <t>B6.0</t>
  </si>
  <si>
    <t>B7.0</t>
  </si>
  <si>
    <t>B8.0</t>
  </si>
  <si>
    <t>B9.0</t>
  </si>
  <si>
    <t>B10.0</t>
  </si>
  <si>
    <t>SKUPAJ OBRTNIŠKA DELA</t>
  </si>
  <si>
    <t>A/1.0</t>
  </si>
  <si>
    <t>PRIPRAVLJALNA DELA</t>
  </si>
  <si>
    <t>Opis del</t>
  </si>
  <si>
    <t>EM</t>
  </si>
  <si>
    <t>Količina</t>
  </si>
  <si>
    <t>Cena/EM</t>
  </si>
  <si>
    <t>Skupaj</t>
  </si>
  <si>
    <t>A1.1</t>
  </si>
  <si>
    <t>m1</t>
  </si>
  <si>
    <t>A1.2</t>
  </si>
  <si>
    <t>kpl</t>
  </si>
  <si>
    <t>A1.4</t>
  </si>
  <si>
    <t>A1.3</t>
  </si>
  <si>
    <t>SKUPAJ PRIPRAVLJALNA DELA</t>
  </si>
  <si>
    <t>A/2.0</t>
  </si>
  <si>
    <t>ZEMELJSKA DELA</t>
  </si>
  <si>
    <t>A2.1</t>
  </si>
  <si>
    <t>m3</t>
  </si>
  <si>
    <t>m2</t>
  </si>
  <si>
    <t>SKUPAJ ZEMELJSKA DELA</t>
  </si>
  <si>
    <t>A/3.0</t>
  </si>
  <si>
    <t>BETONSKA DELA</t>
  </si>
  <si>
    <t>A3.1</t>
  </si>
  <si>
    <t>kg</t>
  </si>
  <si>
    <t>A3.2</t>
  </si>
  <si>
    <t>SKUPAJ BETONSKA DELA</t>
  </si>
  <si>
    <t>A/4.0</t>
  </si>
  <si>
    <t>A4.1</t>
  </si>
  <si>
    <t>SKUPAJ TESARSKA DELA</t>
  </si>
  <si>
    <t>A/5.0</t>
  </si>
  <si>
    <t>ZIDARSKA DELA</t>
  </si>
  <si>
    <t>A5.1</t>
  </si>
  <si>
    <t>►</t>
  </si>
  <si>
    <t>kom</t>
  </si>
  <si>
    <t>Razna gradbena pomoč v delu pri obrtniških in instalacijskih delih ter razna nepredvidena in dodatna dela. Obračun izvršiti na podlagi efektivnih ur po predhodnem vpisu nadzornega organa v gradbeni dnevnik, ocena števila ur</t>
  </si>
  <si>
    <t>/1.</t>
  </si>
  <si>
    <t>► NK – delavec</t>
  </si>
  <si>
    <t>ur</t>
  </si>
  <si>
    <t>/2.</t>
  </si>
  <si>
    <t>► KV – delavec</t>
  </si>
  <si>
    <t>SKUPAJ ZIDARSKA DELA</t>
  </si>
  <si>
    <t>B./</t>
  </si>
  <si>
    <t>B/1.0</t>
  </si>
  <si>
    <t>B1.1</t>
  </si>
  <si>
    <t>B/2.0</t>
  </si>
  <si>
    <t>B2.1</t>
  </si>
  <si>
    <t>kos</t>
  </si>
  <si>
    <t>B/3.0</t>
  </si>
  <si>
    <t>KLJUČAVNIČARSKA DELA</t>
  </si>
  <si>
    <t>SKUPAJ KLJUČAVNIČARSKA DELA</t>
  </si>
  <si>
    <t>B/4.0</t>
  </si>
  <si>
    <t>MIZARSKA DELA</t>
  </si>
  <si>
    <t>B4.1</t>
  </si>
  <si>
    <t>B5.1</t>
  </si>
  <si>
    <t>SKUPAJ MIZARSKA DELA</t>
  </si>
  <si>
    <t>B/5.0</t>
  </si>
  <si>
    <t>B/6.0</t>
  </si>
  <si>
    <t>ESTRIH</t>
  </si>
  <si>
    <t>B6.1</t>
  </si>
  <si>
    <t>B/7.0</t>
  </si>
  <si>
    <t>TLAKARSKA DELA</t>
  </si>
  <si>
    <t>B7.1</t>
  </si>
  <si>
    <t>SKUPAJ TLAKARSKA DELA</t>
  </si>
  <si>
    <t>B/8.0</t>
  </si>
  <si>
    <t>KERAMIČARSKA DELA</t>
  </si>
  <si>
    <t>SKUPAJ KERAMIČARSKA DELA</t>
  </si>
  <si>
    <t>B/9.0</t>
  </si>
  <si>
    <t>B9.1</t>
  </si>
  <si>
    <t>B/10.0</t>
  </si>
  <si>
    <t>SLIKOPLESKARSKA DELA</t>
  </si>
  <si>
    <t>B10.1</t>
  </si>
  <si>
    <t>SKUPAJ SLIKOPLESKARSKA DELA</t>
  </si>
  <si>
    <t>A1.5</t>
  </si>
  <si>
    <t>A2.2</t>
  </si>
  <si>
    <t>A2.3</t>
  </si>
  <si>
    <t>A2.4</t>
  </si>
  <si>
    <t>A2.5</t>
  </si>
  <si>
    <t>A3.4</t>
  </si>
  <si>
    <t>A3.5</t>
  </si>
  <si>
    <t>A3.6</t>
  </si>
  <si>
    <t>A3.9</t>
  </si>
  <si>
    <t>A3.10</t>
  </si>
  <si>
    <t>A4.5</t>
  </si>
  <si>
    <t>A4.6</t>
  </si>
  <si>
    <t>A4.7</t>
  </si>
  <si>
    <t>A4.9</t>
  </si>
  <si>
    <t>A4.11</t>
  </si>
  <si>
    <t>A5.2</t>
  </si>
  <si>
    <t>A5.4</t>
  </si>
  <si>
    <t>A5.7</t>
  </si>
  <si>
    <t>A5.9</t>
  </si>
  <si>
    <t>A5.13</t>
  </si>
  <si>
    <t>A5.14</t>
  </si>
  <si>
    <t>A5.15</t>
  </si>
  <si>
    <t>A5.17</t>
  </si>
  <si>
    <t>A5.19</t>
  </si>
  <si>
    <t>A5.20</t>
  </si>
  <si>
    <t>A5.21</t>
  </si>
  <si>
    <t>B1.2</t>
  </si>
  <si>
    <t>B1.3</t>
  </si>
  <si>
    <t>B1.4</t>
  </si>
  <si>
    <t>B1.5</t>
  </si>
  <si>
    <t>A4.8</t>
  </si>
  <si>
    <t>A5.3</t>
  </si>
  <si>
    <t>A5.10</t>
  </si>
  <si>
    <t>B1.6</t>
  </si>
  <si>
    <t>Izdelava, dobava in postavitev gradbiščne table, skladno z Zakonom o graditvi objekta</t>
  </si>
  <si>
    <t>Izdelava, postavitev in demontaža gradbenih profilov za izkop gradbene jame in prenos višin objekta na profile z uporabo merilnega instrumenta</t>
  </si>
  <si>
    <t>STAVBNO POHIŠTVO</t>
  </si>
  <si>
    <t>SKUPAJ STAVBNO POHIŠTVO</t>
  </si>
  <si>
    <t>A/6.0</t>
  </si>
  <si>
    <t>A6.0</t>
  </si>
  <si>
    <t>SKUPAJ GRADBENO OBRTNIŠKA DELA (brez DDV)</t>
  </si>
  <si>
    <t>SKUPAJ GRADBENO OBRTNIŠKA DELA z DDV</t>
  </si>
  <si>
    <t>Odgovorni vodja projekta:</t>
  </si>
  <si>
    <r>
      <t xml:space="preserve">Igor Topič, </t>
    </r>
    <r>
      <rPr>
        <b/>
        <sz val="10"/>
        <color indexed="8"/>
        <rFont val="Arial Narrow"/>
        <family val="2"/>
      </rPr>
      <t>inž. gradb.</t>
    </r>
  </si>
  <si>
    <t>Investitor</t>
  </si>
  <si>
    <t>Investitor:</t>
  </si>
  <si>
    <t>Splošna določila za zemeljska dela :</t>
  </si>
  <si>
    <t>Splošna določila za betonska dela :</t>
  </si>
  <si>
    <t>Splošni pogoji:</t>
  </si>
  <si>
    <t>Splošni pogoji :</t>
  </si>
  <si>
    <t>Splošna določila za tesarska dela :</t>
  </si>
  <si>
    <t>Splošna določila za zidarska dela :</t>
  </si>
  <si>
    <t>Zidarska dela se morajo izvajati po določilih veljavnih tehničnih predpisov in normativov v soglasju z obveznimi standardi.</t>
  </si>
  <si>
    <t>Vgrajeni materiali za ta dela morajo po kvaliteti ustrezati določilom veljavnih tehničnih predpisov in slstandardov.</t>
  </si>
  <si>
    <t>Kvaliteta malt za zidarska dela mora ustrezati določilom veljavnih tehničnih predpisov in standardov.</t>
  </si>
  <si>
    <t>Zidanje z opeko :</t>
  </si>
  <si>
    <t xml:space="preserve">Zidanje mora biti čisto, s pravilno vezavo opeke.Stiki morajo biti dobro zaliti z malto, vrste popolnoma vodoravne, malta pa ne sme </t>
  </si>
  <si>
    <t>biti v debelejšem sloju kot 15 mm. Vse površine morajo biti popolnoma ravne in navpične, odvečna malta iz stikov se mora odst-</t>
  </si>
  <si>
    <t>raniti, dokler je še sveža; Kvaliteta opeke in malte mora ustrezati zahtevam splošnih določil in opisu standardov za zidarska del.</t>
  </si>
  <si>
    <t>Izolacije :</t>
  </si>
  <si>
    <t xml:space="preserve">            - vse izolacije morajo ustrezati splošnim določilom veljavnih tehničnih predpisov, drugih normativov in obveznih standardov</t>
  </si>
  <si>
    <t>Splošna določila za mizarska dela:</t>
  </si>
  <si>
    <t>Splošna določila za tlakarska dela:</t>
  </si>
  <si>
    <t>Splošna določila za keramičarska dela:</t>
  </si>
  <si>
    <t>Splošna določila za slikopleskarska dela:</t>
  </si>
  <si>
    <t>TESARSKA DELA - OPAŽ</t>
  </si>
  <si>
    <t>A6.1</t>
  </si>
  <si>
    <t>A3.3</t>
  </si>
  <si>
    <t>A3.7</t>
  </si>
  <si>
    <t>A4.3</t>
  </si>
  <si>
    <t>A5.8</t>
  </si>
  <si>
    <t>B6.2</t>
  </si>
  <si>
    <t>Dolbljenje kanalov v opečnih stenah za vgraditev raznih ventilacijskih cevi. Količina ocenjena</t>
  </si>
  <si>
    <t xml:space="preserve">Kompletna geodetska zakoličba objekta: zakoličba osi objekta, temeljev in kasneje zidov na profilih; prenos višinskih kot za objekt na terenu; vse skupaj z zavarovanjem višin, geodetskih točk in osi objekta. Zakoličba mora biti izvedena po navodilih geodetskega načrta in v skladu s situacijo projekta. </t>
  </si>
  <si>
    <t>A4.2</t>
  </si>
  <si>
    <t>A4.4</t>
  </si>
  <si>
    <t>A4.10</t>
  </si>
  <si>
    <t>A5.5</t>
  </si>
  <si>
    <t>A5.6</t>
  </si>
  <si>
    <t>A5.11</t>
  </si>
  <si>
    <t>A5.12</t>
  </si>
  <si>
    <t>A5.16</t>
  </si>
  <si>
    <t>A5.18</t>
  </si>
  <si>
    <t>B9.2</t>
  </si>
  <si>
    <t>Zidarska obdelava opečnih sten po prehodno izdolbljenih kanalih instalacijskih razvodov, špric in groba zidarska obdelava  izdolbljenih  kanalov  v  stenah. Količina cenjena!</t>
  </si>
  <si>
    <t>Izkop se obračunava na podlagi profilov posnetih, pred pričetkom del in po končanem delu.</t>
  </si>
  <si>
    <t>A4.12</t>
  </si>
  <si>
    <t>Vzidave in zidarske obdelave elektro omaric, razdelilcev, hidrantnih  omar, vodomerov,  regulacijskih  in  tehnoloških naprav do velikosti 1,00 m2. Količina ocenjena!</t>
  </si>
  <si>
    <t>B3.1</t>
  </si>
  <si>
    <t>UVOD V PROJEKTANTSKI POPIS DEL</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</si>
  <si>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</si>
  <si>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</si>
  <si>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</si>
  <si>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</si>
  <si>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</si>
  <si>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</si>
  <si>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</si>
  <si>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</si>
  <si>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Arial Narrow"/>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</si>
  <si>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</si>
  <si>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</si>
  <si>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</si>
  <si>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r>
      <t>8. Posamezni materiali, ki so v popisu navedeni z imenom ali tipom so za ponudnika obvezni! Materiali, ki so opremljeni s citatom: "ali enakovredno"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indexed="8"/>
        <rFont val="Arial Narrow"/>
        <family val="2"/>
      </rPr>
      <t xml:space="preserve"> in če jih predhodno pisno potrdi projektant arhitekture!</t>
    </r>
  </si>
  <si>
    <t>9. Polega navedenega mora biti v cenah posameznih postavk upoštevano tudi sledeče:</t>
  </si>
  <si>
    <t>10. Navedene splošne opombe, pripombe in kriteriji veljajo za celoten popis.</t>
  </si>
  <si>
    <t xml:space="preserve">1. Opaži morajo biti čisti in v celoti pripravljeni za betoniranje (močenje). Črpni beton se ne sme vgrajevati z višine večje od 1m! Betonirati se lahko začne šele po pregledu podlage, odrov, opažev in armature. Vse vezi, stebri in preklade pod ploščami se betonirajo skupaj s ploščo! Beton se ročno vgrajuje samo v predelne stene in v primerih kadar to dovoli nadzor. </t>
  </si>
  <si>
    <t xml:space="preserve">3. Pred naročilom je upoštevati navedene eurokode in oznake betona; po končanem betoniranju je vgrajen beton potrebno zaščititi in negovati v skladu s pravili stroke. </t>
  </si>
  <si>
    <t xml:space="preserve">4.  Nadomestila za izvedbo elementov z naklonom  do 5 % od vodoravnosti se posebej ne priznava. Za vidne konstrukcije se smatrajo vse tiste konstrukcije, ki po končani izdelavi ostanejo neometane. </t>
  </si>
  <si>
    <t xml:space="preserve">5. Dopustna odstopanja za pravokotnost, dimenzije in ravnost posameznih betonskih ali armiranobetonskih konstrukcij so določena po določilih DIN 18202. </t>
  </si>
  <si>
    <t xml:space="preserve">6. Pred začetkom betonskih del morata biti opaž in armatura popolnoma pripravljena. Odprtine za instalacijske vode morajo biti nameščene na točno predvidenih lokacijah, nameščena morajo biti vsa sidra, podometna inštalacija in ostali podometni elementi. </t>
  </si>
  <si>
    <t>7. Pred pričetkom gradnje mora izvajalec izdelati Projekt betona v skladu z veljavno zakonodajo in ga predložiti nadzoru in projektantu gradbenih konstrukcij v pregled in potrditev! Pripadajoči stroški morajo biti že vkalkulirani v ceno posamezne E.M. vgrajenega betona. Betoni so v celoti izdelani v skladu z SIST EN 206-1!</t>
  </si>
  <si>
    <t>2. Armatura ne sme rjaveti, pred montažo  jo je potrebno očistiti nečistoč, upoštevati je debelino zaščitne plasti betona, pritrjen mora biti tako, da ostane med betoniranjem na svojem mestu.</t>
  </si>
  <si>
    <t xml:space="preserve">Pri izvajanju betonskih, armirano betonskih del je upoštevati vse pogoje, katere navaja in predpisuje Pravilnik o tehničnih normativih za beton in armirani beton in Projekt betona, katerega izdela izvajalec. Armatura se izdeluje v skladu s PZI projektom gradbenih konstrukcij; pri čemer je upoštevati vse pogoje in navodila za izdelavo iz vseh načrtov.  Posebej pa je treba upoštevati sledeče: </t>
  </si>
  <si>
    <t xml:space="preserve">1. Varovalni odri, ki služijo varovanju življenja, izvajalcev ter ostalih na gradbišču se za čas izvajanja ne obračunavajo  posebej, ampak jih je potrebno upoštevati v cenah za enoto posameznih postavk, v kolikor to ni v popisu posebej opisano in označeno. </t>
  </si>
  <si>
    <t xml:space="preserve">2. Amortizacijsko stopnjo opažev in odrov ne glede na dobo za ves čas gradnje na objektu oziroma posamezne faze pri gradnji tudi takrat, kadar je  v posamezni postavki amortizacija določena. </t>
  </si>
  <si>
    <t xml:space="preserve">3. Stroške za morebitne statične presoje stabilnosti, sidranja in preizkuse opažev, delovnih odrov, varovalnih ali pomičnih odrov je vkalkulirati v cene po enoti posameznih postavk.  </t>
  </si>
  <si>
    <t>Pri izvajanju tesarskih del je upoštevati vsa pripravljalna dela pri opažih, razopaževanje in zlaganje lesa in opažev. Opaži morajo biti pred uporabo pravilno negovani s premazi in odstranitev premazov upoštevana v posameznih cenah E.M. Tesnost in stabilnost opažev mora biti brezpogojno zagotovljena. Opaži za vidne betone morajo biti pripravljeni tako, da so po razopaženju betonske ploskve brez deformacij, gladke oziroma v strukturi določeni s projektom in popolnoma zalite brez gnezd in iztekajočega betona. Hkrati je potrebno upoštevati tudi sledeče:</t>
  </si>
  <si>
    <t xml:space="preserve">4.  Opaži  morajo biti izdelani po merah iz projekta ali posameznih načrtov z vsemi potrebnimi podporami z vodoravno in diagonalno povezavo tako, da so stabilni in vzdržijo vse obtežbe; površine morajo biti čiste in ravne; Vidni opaž se smatra v primeru ko konstrukcija po razopaževanju ostane neometana.  </t>
  </si>
  <si>
    <t>1. Vse lesene konstrukcije morajo biti izvršene strokovno pravilno, po obstoječih tehničnih predpisih.</t>
  </si>
  <si>
    <t>2. Vse vgrajene lesene konstrukcije morajo biti površinsko obdelane in zaščitene pred gnitjem, delovanjem vlage in mrčesom.</t>
  </si>
  <si>
    <t>3. V ceni vseh postavk je zajeti vsa dela, ves osnovni, pritrdilni in tesnilni material, vse prenose, finalno obdelavo, z robnimi zaključki in po navodilih proizvajalca materiala vse za gotovo vgrajene elemente. Vse mere je preveriti na licu mesta.</t>
  </si>
  <si>
    <t>4. V ceni vseh postavk je zajeti vse potrebne delovne odre.</t>
  </si>
  <si>
    <t>5. Izvedba detajlov po projektni dokumentaciji in priporočilih proizvajalcev.</t>
  </si>
  <si>
    <t xml:space="preserve">1. Varovalni odri, ki služijo varovanju življenja, izvajalcev ter ostalih na gradbišču in niso posebej navedena v tem popisu (glej tesraska dela - opaži in odri) se za čas izvajanja ne obračunavajo  posebej, ampak jih je potrebno upoštevati v cenah za enoto posameznih postavk, v kolikor to ni v popisu posebej opisano in označeno. </t>
  </si>
  <si>
    <t>2. Krovci in kleparji na strehi morajo biti zavarovani v skladu z predpisi in zakonom o Varstvu pri delu (vsa varovala, ki služijo za uporabo osebne zaščitne opreme v skladu z SIST EN 354, SIST EN 355, SIST EN 360, SIST EN 362 in Zakonom o varstvu in zdravju pri delu.).</t>
  </si>
  <si>
    <t xml:space="preserve">3. Obložene površine morajo biti vertikalno in horizontalno ravne s finalno obdelanimi robovi na stikih sten in na vogalih. </t>
  </si>
  <si>
    <t>Pri izvajanju kleparskih del je upoštevati vsa pripravljalna dela, pomožna dela zaključna dela. Hkrati je potrebno tudi upoštevati:</t>
  </si>
  <si>
    <t>4. Vse detajle vgrajenih elementov in detajle izvedbe pisno potrdi arhitekt!</t>
  </si>
  <si>
    <t xml:space="preserve">1. V ceno za enoto mere morajo biti vračunani stroški za izdelavo delavniških načrtov ter detajlov za izvedbo posameznih konstrukcijskih elementov in izdelava predizmer na objektu.  </t>
  </si>
  <si>
    <t>Pri izvajanju del je upoštevati vsa pripravljalna dela, pomožna dela zaključna dela. Hkrati je potrebno tudi upoštevati:</t>
  </si>
  <si>
    <t>Ročni odkop morebitnih instalacij v terenu III. in IV. kategorije na lokaciji objekta z odmetom na rob izkopa (količina ocenjena)</t>
  </si>
  <si>
    <t>Dobava,  rezanje,  krivljenje, vezanje in polaganje armature ter polaganje armaturnih mrež kompletno po armaturnem   načrtu,  z  vsemi pomožnimi deli in prenosi, do  mesta  vgraditve.</t>
  </si>
  <si>
    <t>Opomba: fasadni oder zajeto pri tesarskih delih</t>
  </si>
  <si>
    <t>1. Pred polaganjem talnih oblog je predhodno pregledati delovno površino in izvesti potrebna preddela</t>
  </si>
  <si>
    <t>2. Pred polaganjem izvajalec skupaj z nadzorom in projektantom arhitekture pregleda površine oblaganja določi lokacije, način in smer oblaganja tlaka in polaganja talnih oblog</t>
  </si>
  <si>
    <t>2. Polaganje keramike ob vodovodnih in elektro priključkih izvesti, tako da so stiki pokriti s rozetami .</t>
  </si>
  <si>
    <t>3. Pred polaganjem izvajalec skupaj z nadzorom pregleda površine oblaganja in določi lokacije oblaganja sten in tlaka. Površine odprtin do 0,50 m2 , ki se ne oblagajo, ampak se oblaganje vrši ob  odprtinah, se ne odbijajo. Okenske odprtine do 1m2 se ne odbijajo, špalete se ne obračunajo posebej, vratne odprtine se odbijejo nad 1m2.</t>
  </si>
  <si>
    <t>4. Pred polaganjem obloge izvajalec obvezno s projektantom arhitekture določi način, smer in vzorec polaganja.</t>
  </si>
  <si>
    <t>1. Pred polaganjem keramike na stene je predhodno pregledati stene in izvesti potrebna preddela; pregledati vertikalnost sten. Pred polaganjem talne keramike v lepilno malto v sanitarijah kjer je izvedena hidroizolacija s polimercementno maso je preveriti stanje omenjene hidroizolacije, pri polaganju pa dela izvajati tako, da se le-ta ne poškoduje.</t>
  </si>
  <si>
    <t xml:space="preserve">1. Delovni odri, ki služijo varovanju življenja, izvajalcev ter ostalih na gradbišču in niso posebej navedena v tem popisu (glej tesarska dela - opaži in odri) se za čas izvajanja ne obračunavajo  posebej, ampak jih je potrebno upoštevati v cenah za enoto posameznih postavk, v kolikor to ni v popisu posebej opisano in označeno. </t>
  </si>
  <si>
    <t xml:space="preserve">2. Na  opleskanih površinah se ne smejo poznati sledovi od slikopleskarskega orodja, barvni ton mora biti enoten. </t>
  </si>
  <si>
    <t>3. Pred pričetkom je predhodno pregledati delovno površino in izvesti potrebna preddela; površine očistiti od emulzij, premazov opažev in mastnih deležev, pregledati niveleto površin in pomeriti stopnjo vlage. Vse našteto mora biti zajeto v E.M. posamezne postavke.</t>
  </si>
  <si>
    <t>4. V ceni je upoštevati vse zaščite pri slikanju ali pleskanju med posameznimi različnimi nanosi barv: bandažni trak, začasno odstranjevanje in ponovno nameščanje, zaščito lesenih delov, zidnih površin, ipd.</t>
  </si>
  <si>
    <r>
      <t>OPOMBA:</t>
    </r>
    <r>
      <rPr>
        <sz val="9"/>
        <rFont val="Arial Narrow"/>
        <family val="2"/>
      </rPr>
      <t xml:space="preserve"> Pri izvajanju tlakarskih del je upoštevati vsa pripravljalna dela, pomožna dela zaključna dela. Hkrati je potrebno tudi upoštevati:</t>
    </r>
  </si>
  <si>
    <r>
      <t>OPOMBA:</t>
    </r>
    <r>
      <rPr>
        <b/>
        <sz val="9"/>
        <rFont val="Arial Narrow"/>
        <family val="2"/>
      </rPr>
      <t xml:space="preserve"> </t>
    </r>
    <r>
      <rPr>
        <sz val="9"/>
        <rFont val="Arial Narrow"/>
        <family val="2"/>
      </rPr>
      <t>Pri izvajanju slikopleskarskih del je upoštevati vsa pripravljalna dela, pomožna in zaključna dela. Hkrati je potrebno tudi upoštevati:</t>
    </r>
  </si>
  <si>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</si>
  <si>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5. V vseh postavkah tesarskih del je v ceni za enoto mere opažev obvezno zajeti potrebno opaževanje, razopaževanje, čiščenje in mazanje opažev ter zlaganje na primernih deponijah skupaj z vsemi transporti in pomožnimi deli.</t>
  </si>
  <si>
    <r>
      <rPr>
        <b/>
        <u/>
        <sz val="9"/>
        <rFont val="Arial Narrow"/>
        <family val="2"/>
      </rPr>
      <t>OPOMBA</t>
    </r>
    <r>
      <rPr>
        <b/>
        <sz val="9"/>
        <rFont val="Arial Narrow"/>
        <family val="2"/>
      </rPr>
      <t>:</t>
    </r>
    <r>
      <rPr>
        <sz val="9"/>
        <rFont val="Arial Narrow"/>
        <family val="2"/>
      </rPr>
      <t xml:space="preserve"> Pri izvajanju keramičarskih del je upoštevati vsa pripravljalna dela, pomožna dela zaključna dela. Hkrati je potrebno tudi upoštevati:</t>
    </r>
  </si>
  <si>
    <t xml:space="preserve">1. V ceno za enoto mere morajo biti vračunani stroški za vse notranje horizontalne in vertikalne transporte. </t>
  </si>
  <si>
    <t>2. Izvajalec je pred pričetkom izvedbe estrihov dolžan predložiti projekt estrihov, v katerem bo prikazan način zagotavljanja kvalitete vgrajenih estrihov ter njihovo negovanje do dosežene prdpisane kvalitete. Stroške negovanja estrihov je vračunati v C/E in pri sami izvedbi estrihov izvesti vsa dela po popisu, vključno s potrebno dobavo in polaganjem robnih trakov v višini celotne podne konstrukcije + 2 cm. Višek trakov se odstrani po končanih delih. Nadomestila za izvedbo estrihov z naklonom do 5% od vodoravnosti se posebej ne priznava. V ceno enote mere izvedbe estriha je vračunati tudi izvedbo delovnih stikov in dilatacij.</t>
  </si>
  <si>
    <t>Splošna določila za estrih:</t>
  </si>
  <si>
    <r>
      <rPr>
        <u/>
        <sz val="9"/>
        <rFont val="Arial Narrow"/>
        <family val="2"/>
      </rPr>
      <t>OPOMBA:</t>
    </r>
    <r>
      <rPr>
        <sz val="9"/>
        <rFont val="Arial Narrow"/>
        <family val="2"/>
      </rPr>
      <t xml:space="preserve"> Pri izvajanju estrihov je upoštevati vsa pripravljalna, pomožna in zaključna dela. Hkrati je potrebno upoštevati še:</t>
    </r>
  </si>
  <si>
    <r>
      <t>Dobava, montaža in demontaža  opaža prehodov za razne cevi skozi temelje oziroma skozi razne betonske konstrukcije, z enkratno uporabo lesa. Odprtine velikosti do 0,25 m2/kom.</t>
    </r>
    <r>
      <rPr>
        <b/>
        <sz val="10"/>
        <rFont val="Arial Narrow"/>
        <family val="2"/>
      </rPr>
      <t xml:space="preserve"> </t>
    </r>
    <r>
      <rPr>
        <i/>
        <sz val="10"/>
        <rFont val="Arial Narrow"/>
        <family val="2"/>
      </rPr>
      <t>Količina ocenjena!</t>
    </r>
  </si>
  <si>
    <t>FASADERSKA DELA</t>
  </si>
  <si>
    <t>Splošna določila za fasaderska dela :</t>
  </si>
  <si>
    <r>
      <t>OPOMBA:</t>
    </r>
    <r>
      <rPr>
        <sz val="9"/>
        <rFont val="Arial Narrow"/>
        <family val="2"/>
      </rPr>
      <t xml:space="preserve">  Za dopustna odstopanja za pravokotnost in površinsko ravnost fasade veljajo določila po DIN 18202. V ceni upoštevati vse zaključke na obodnih zidovih in stikih različnih materialov ter vse potrebne kotnike, odkapne robove, bandaže in dodatne ojačitve pri odprtinah.</t>
    </r>
  </si>
  <si>
    <t>1. Izvajalec pred pričetkom del preveri ravnost površine in njeno tolerančno območje, stanje površine (vlažnost, čistost, homogenost podlage, mastni madeži…) ter napake pred pričetkom del odpraviti.</t>
  </si>
  <si>
    <t xml:space="preserve">2. Izolacija fasade mora ustrezati sledečim parametrom in standardom: SIST EN 12667 (toplotna prevodnost), SIST EN 13501 (odziv na ogenj), SIST EN 1609 in 12087 (vodovpojnost), SIT EN 12086 (difuzijska upornost vodni pari) in DIN 4102/T17 (tališče). Pred pričetkom mora izvajalec uskladiti detajle pritrjevanja odkapnih obrob in razne preboje na fasadi. </t>
  </si>
  <si>
    <t>OBVEZNO JE POTREBNO KONTROLIRATI SESTAVE PO POSAMEZNIH POSTAVKAH V "SESTAVAH KONSTRUKCIJ", KI SO MERODAJNE ZA IZDELAVO PONUDBE!</t>
  </si>
  <si>
    <t>SKUPAJ FASADERSKA DELA</t>
  </si>
  <si>
    <t>5. Vzorec keramike pisno potrdi arhitekt oz. investitor</t>
  </si>
  <si>
    <t>B8.1</t>
  </si>
  <si>
    <t>B8.2</t>
  </si>
  <si>
    <t>B8.3</t>
  </si>
  <si>
    <t>B8.4</t>
  </si>
  <si>
    <t>B8.5</t>
  </si>
  <si>
    <t>Kompletna izdelava, dobava in vgradnja betona C12/15 (MB 15), v nearmirane konstrukcije, prereza od 0.08 do 0.12 m3/m2/m1, vključno z vsemi pomožnimi deli in transportom do mesta vgrajevanja:</t>
  </si>
  <si>
    <t xml:space="preserve">Vse količine so izračunane za celotno območje izkopa in nasipa v raščenem stanju razen, če ni v postavki drugače določeno. Pri postavkah zemeljskih del je potrebno še zajeti: </t>
  </si>
  <si>
    <t>Nanos hladnega bitumenskega premaza (npr. IBITOL) na suho in brezprašno površino AB konstrukcije, poraba 0,3 l/m2, sušenje premaza 24 ur.</t>
  </si>
  <si>
    <t>2. Pred izdelavo izdelkov, je potrebno izdelati vzorčni kos, ki ga pisno potrdi investitor.</t>
  </si>
  <si>
    <t>A5.22</t>
  </si>
  <si>
    <t>MONTAŽERSKA DELA</t>
  </si>
  <si>
    <t>SKUPAJ MONTAŽERSKA DELA</t>
  </si>
  <si>
    <t>SKUPAJ KROVSKA DELA</t>
  </si>
  <si>
    <t>KROVSKA DELA</t>
  </si>
  <si>
    <t>B1.7</t>
  </si>
  <si>
    <t>B1.8</t>
  </si>
  <si>
    <t>KLEPARSKA DELA</t>
  </si>
  <si>
    <t>SKUPAJ KLEPARSKA DELA</t>
  </si>
  <si>
    <t>Pred izdelavo ponudbe je obvezen ogled lokacije objekta in projektne dokumentacije. Izvajalec je dolžan pri sestavi ponudbe upoštevati grafične in tekstualne dele projekta (PGD, PZI). V primeru tiskarskih napak in neskladij v projektu je dolžan na to opozoriti projektanta pred oddajo ponudbe.</t>
  </si>
  <si>
    <t>Kompletna dobava in polaganje parne zapore: PE folija, sd = min. 150 mm, s preklopom širine 10 cm</t>
  </si>
  <si>
    <t>B6.3</t>
  </si>
  <si>
    <t>B9.3</t>
  </si>
  <si>
    <t>B10.2</t>
  </si>
  <si>
    <t>Ponudnik je dolžan kontrolirati in dopolniti popise in količine s projektom in ni upravičen do dodatnih del, razen v primeru naročila s strani naročnika.</t>
  </si>
  <si>
    <r>
      <t xml:space="preserve">1. Vsa utrjevanja dna izkopa, tampona, nasutij in zasipov je potrebno izvajati do predpisane zbitosti v skladu z načrtom gradbenih konstrukcij in geotehničnim poročilom ali po navodilih projektanta. </t>
    </r>
    <r>
      <rPr>
        <i/>
        <sz val="9"/>
        <rFont val="Arial Narrow"/>
        <family val="2"/>
      </rPr>
      <t>V ceno je vkalkulirati izdelavo poročila o opravljenih meritvah utrjene tamponske temeljne blazine, v kolikor je to potrebno.</t>
    </r>
  </si>
  <si>
    <t>2. Pred izvedbo zasipa se je obvezno posvetovati s statikom ali nadzorom zaradi večplastne, mešane sestave zasipa in morebitne souporabe izkopanega materiala.</t>
  </si>
  <si>
    <t xml:space="preserve">3. Pred izvedbo izkopa je potrebno parcelo pripraviti za obdelavo: odstraniti manjše grmičevje in pokositi zelenico. </t>
  </si>
  <si>
    <r>
      <t xml:space="preserve">4. </t>
    </r>
    <r>
      <rPr>
        <i/>
        <sz val="9"/>
        <rFont val="Arial Narrow"/>
        <family val="2"/>
      </rPr>
      <t xml:space="preserve">Obračun izkopanih, nasutih, zasutih in odpeljanih materialov se obračunava v raščenem stanju. Stalne koeficiente razrahljivosti je upoštevati v E.M. posamezne postavke. </t>
    </r>
  </si>
  <si>
    <t>B7.2</t>
  </si>
  <si>
    <t>Izvajalec mora pred začetkom in med izvajanjem posameznih del opraviti pregled projekta za izvedbo (kontrola dimenzij, ...) in opozoriti investitorja, projektanta in revidenta ter nadzornika na morebitne ugotovljene pomanjkljivosti in zahtevati njihovo odpravo. (84. člen ZGO).</t>
  </si>
  <si>
    <t>Nabava, dobava in vgrajevanje gramoznega materiala kot zasip za temelji, do nivoja terena, z utrjevanje zasipa po plasteh v debelini največ po 30 cm.
Pri izvajanju  zasipa paziti, da ne pride do poškodbe vertikalne  hidroizolacije ali njene zaščite.</t>
  </si>
  <si>
    <t>Geomehanski pregled in nadzor v skladu z ZGO: strokovna prisotnost geomehanika v času izvajanja izkopa, utrjevanja  in pregled temeljnih tal pred izvedbo temeljev. V ceni je zajeti vse potrebne obiske geomehanika, vključno z izdelavo končnega poročila.</t>
  </si>
  <si>
    <t>A2.7</t>
  </si>
  <si>
    <t xml:space="preserve">Kompletna dobava cevi in postavitev ter kasnejša demontaža fasadnega odra iz H ali cevnih elementov, višine do 10.00 m za izvedbo fasade brez zaščitne ponjave z vsemi potrebnimi vertikalnimi in horizontalnimi prehodi na posamezne delovne platoje, varnostnimi ograjami in potrebnimi sidri, pod oder se položi folija ali filc, da se lepilo ali zaključni sloj ne prime na asfalt oz. finalni zunanji tlak, v ceno zajeti tudi končno čiščenje, postavitev vseh začasnih prehodov in morebitnih lovilnih odrov v kolikor je potrebno. </t>
  </si>
  <si>
    <t>Splošna določila za stavbno pohištvo:</t>
  </si>
  <si>
    <t>NOVOGRADNJA</t>
  </si>
  <si>
    <t>Strojni površinski  odriv ali odkop terena I. in II. kategorije (humusa) v celotni debelini ≤ 20 cm, s transportom na začasno deponijo gradbišča na gradbeni parceli v oddaljenost do 15 m. Humus se hrani na deponiji zaradi kasnejše uporabe pri zunanji ureditvi.</t>
  </si>
  <si>
    <t>A2.8</t>
  </si>
  <si>
    <t>Strojno utrjevanje dna izkopa v terenu III. in IV. kategorije z vibracijsko ploščo ali vibrovaljarjem do predpisane zbitosti; stopnjo utrjenosti preveriti v statičnem izračunu ali v geomehanskem poročilu.</t>
  </si>
  <si>
    <t>A2.9</t>
  </si>
  <si>
    <t>A2.10</t>
  </si>
  <si>
    <r>
      <t xml:space="preserve">Izravanava površine podložnega betona s cementno rahlo podaljšano malto 1:3 skupaj z vsemi pomožnimi, pripravljalnimi in zaključnimi deli in odri ter vsemi potrebnimi horizontalnimi in vertikalnimi transporti: </t>
    </r>
    <r>
      <rPr>
        <i/>
        <u/>
        <sz val="10"/>
        <rFont val="Arial Narrow"/>
        <family val="2"/>
      </rPr>
      <t>priprava površine za nanos horizontalne hidroizolacije</t>
    </r>
  </si>
  <si>
    <r>
      <t xml:space="preserve">Kompletna izvedba </t>
    </r>
    <r>
      <rPr>
        <i/>
        <u/>
        <sz val="10"/>
        <rFont val="Arial Narrow"/>
        <family val="2"/>
        <charset val="238"/>
      </rPr>
      <t>horizontalne hidroizolacije temeljnih tal</t>
    </r>
    <r>
      <rPr>
        <sz val="10"/>
        <rFont val="Arial Narrow"/>
        <family val="2"/>
      </rPr>
      <t xml:space="preserve"> z vsemi pomožnimi, pripravljalnimi in zaključnimi deli ter vsemi potrebnimi horizontalnimi in vertikalnimi transporti. Dela izvesti po navodilih proizvajalca. H.I. v sestavi:</t>
    </r>
  </si>
  <si>
    <r>
      <t xml:space="preserve">Kompletna izvedba </t>
    </r>
    <r>
      <rPr>
        <i/>
        <u/>
        <sz val="10"/>
        <rFont val="Arial Narrow"/>
        <family val="2"/>
        <charset val="238"/>
      </rPr>
      <t>vertikalne hidroizolacije</t>
    </r>
    <r>
      <rPr>
        <sz val="10"/>
        <rFont val="Arial Narrow"/>
        <family val="2"/>
      </rPr>
      <t xml:space="preserve"> z vsemi pomožnimi, pripravljalnimi in zaključnimi deli ter vsemi potrebnimi horizontalnimi in vertikalnimi transporti. Dela izvesti po navodilih proizvajalca. H.I. v sestavi:</t>
    </r>
  </si>
  <si>
    <t>A5.23</t>
  </si>
  <si>
    <t>A5.24</t>
  </si>
  <si>
    <t xml:space="preserve">   </t>
  </si>
  <si>
    <t>►ab preklade nad okni in vrati</t>
  </si>
  <si>
    <r>
      <t xml:space="preserve">Izravanava  površine zidov po obodu objekta s predhodno pripravo podlage, izdelava cementnega redkega obrizga in finega ometa s cementno rahlo podaljšano malto 1:3 skupaj z vsemi pomožnimi, pripravljalnimi in zaključnimi deli in odri ter vsemi potrebnimi  horizontalnimi  in vertikalnimi transporti: </t>
    </r>
    <r>
      <rPr>
        <i/>
        <u/>
        <sz val="10"/>
        <rFont val="Arial Narrow"/>
        <family val="2"/>
      </rPr>
      <t>priprava površine za nanos vertikalne hidroizolacije</t>
    </r>
  </si>
  <si>
    <t xml:space="preserve">Stroški ureditve in organizacije gradbišča in izvajanje skupnih ukrepov za zagotavljanje varnosti in zdravja pri delu (izdelava varnostnega načrta za gradbišče, imenovanje koordinatorja), ureditev dostopnih  poti in zavarovanje gradbišča z ograjo, postavitev kontejnerjev in skladišč, naprava začasnih delavnic in deponij, naprava podlage za postavitev dvigal, postavitev montažnih sanitarij, izvedbe začasnih instalacijskih priklopov za gradbiščne potrebe (elektrika, voda,telefon), namestitev zaščitnih naprav (gasilni aparati, event. hidrant), namestitev omaric za nudenje prve pomoči, fizično in tehnično varovanje  </t>
  </si>
  <si>
    <t>Faza popisa:</t>
  </si>
  <si>
    <t>Nabava, dobava in polaganje geotekstil na uvaljan in utrjen planum, pred začetkom nasipavanja, vključno s potrebnimi preklopi 10%</t>
  </si>
  <si>
    <t>A2.6</t>
  </si>
  <si>
    <t>Splošna določila za krovska dela :</t>
  </si>
  <si>
    <t>Pri izvajanju krovskih del je upoštevati vsa pripravljalna dela, pomožna dela zaključna dela. Hkrati je potrebno tudi upoštevati:</t>
  </si>
  <si>
    <t>Rezanje iz ploščice in položitev nizkostenske zaključne obrobe višine 10 cm, v prostorih finalno tlakovanih s keramičnimi ploščicami</t>
  </si>
  <si>
    <t>Izdelava prednamaza z emulzijo, dvakratno kitanje in brušenje ometanih sten ter min. 2 x oplesk s poldisperzijsko  barvo;  kompletno po predpisih in navodilih proizvajalca, z vsemi pomožnimi deli, odri in transporti.</t>
  </si>
  <si>
    <t>Splošna določila za  kleparska dela:</t>
  </si>
  <si>
    <t>PROJEKTANTSKI PPREDRAČUN GRADBENO OBRTNIŠKIH DEL</t>
  </si>
  <si>
    <t xml:space="preserve">OPOMBA : </t>
  </si>
  <si>
    <t>Ocena stroškov je projektantska - informativna.</t>
  </si>
  <si>
    <t>Točno ceno bo investitor dobil na osnovi zbranih ponudb izvajalcev.</t>
  </si>
  <si>
    <r>
      <t>SPLOŠNA OPOMBA</t>
    </r>
    <r>
      <rPr>
        <sz val="10"/>
        <rFont val="Arial Narrow"/>
        <family val="2"/>
        <charset val="238"/>
      </rPr>
      <t xml:space="preserve">: </t>
    </r>
    <r>
      <rPr>
        <b/>
        <sz val="10"/>
        <rFont val="Arial Narrow"/>
        <family val="2"/>
      </rPr>
      <t>PZI</t>
    </r>
    <r>
      <rPr>
        <sz val="10"/>
        <rFont val="Arial Narrow"/>
        <family val="2"/>
      </rPr>
      <t xml:space="preserve"> projektantski popis in projektantski predračun je izdelan na podlagi PZI projekta, razgovora z odgovornim projektantom ter posameznimi ostalimi projektanti in načrtovalci. Popis zajema gradbeno obrtniška dela za območje novogradnje s kanalizacijo. Ostale dele kompleksa (elektroinstalacije, strojne instalacije, itd.) opredeljujejo drugi popisi. Pred izdelavo ponudbe je obvezen ogled lokacije objekta in projektne dokumentacije. Izvajalec je dolžan pri sestavi ponudbe upoštevati grafične in tekstualne dele projekta (PGD, PZI). V primeru tiskarskih napak in neskladij v projektu je dolžan na to opozoriti projektanta pred oddajo ponudbe.  V sledečem popisu morajo biti v vseh postavkah vkalkulirane in upoštevane sledeče pripombe:  </t>
    </r>
  </si>
  <si>
    <t>Planiranje dna izkopa s točnostjo +- 2 cm z minimalnim izmetom ali dosipom ter premetom odvečnega materiala. Obračun po m2.</t>
  </si>
  <si>
    <t>A3.11</t>
  </si>
  <si>
    <t>A3.12</t>
  </si>
  <si>
    <t>A4.13</t>
  </si>
  <si>
    <t>A4.14</t>
  </si>
  <si>
    <t>A4.15</t>
  </si>
  <si>
    <t>A5.25</t>
  </si>
  <si>
    <t>A5.26</t>
  </si>
  <si>
    <t xml:space="preserve">PZI projektantski popis  je izdelan na podlagi PZI projekta, razgovora z odgovornim projektantom ter posameznimi ostalimi projektanti in načrtovalci. </t>
  </si>
  <si>
    <r>
      <t>Doplačilo za napenjanje zaščitne ponjave po fasadnem odru: ponjava služi varnostnemu namenu za protiprašno zaščito, preprečuje padanje predmetov in omogoča nemoten potek dela izvajalcem;</t>
    </r>
    <r>
      <rPr>
        <b/>
        <i/>
        <sz val="9"/>
        <rFont val="Arial Narrow"/>
        <family val="2"/>
        <charset val="238"/>
      </rPr>
      <t xml:space="preserve"> </t>
    </r>
    <r>
      <rPr>
        <b/>
        <i/>
        <u/>
        <sz val="9"/>
        <rFont val="Arial Narrow"/>
        <family val="2"/>
        <charset val="238"/>
      </rPr>
      <t>izdela se jo na zahtevo nadzora ali investitorja!</t>
    </r>
  </si>
  <si>
    <t>B3.2</t>
  </si>
  <si>
    <t>B3.3</t>
  </si>
  <si>
    <t>B3.4</t>
  </si>
  <si>
    <r>
      <t xml:space="preserve">Kompletna izdelava, dobava in montaža poštni nabiralnik, pocinkana pločevina, RAL po izboru investitorja!
</t>
    </r>
    <r>
      <rPr>
        <i/>
        <u/>
        <sz val="9"/>
        <rFont val="Arial Narrow"/>
        <family val="2"/>
        <charset val="238"/>
      </rPr>
      <t>Po izboru investitojra!</t>
    </r>
  </si>
  <si>
    <t>Kompletna izdelava, dobava in montaža hišne tablice (hišna številka), dim. 150x200 mm</t>
  </si>
  <si>
    <t>A3.13</t>
  </si>
  <si>
    <t>A4.16</t>
  </si>
  <si>
    <t>ZEMELJSKA DELA IZVAJATI SKLADNO Z GEOMEHANSKIMI ZAHTEVAMI!</t>
  </si>
  <si>
    <r>
      <t>Označitev in zaščita vseh obstoječih komunalnih vodov na mestu izkopa in mestih izvedbe komunalnih vodov. Zakoličbo ob prisotnosti izvajalca gradbeno obrtniških del ali zemeljskih del izvedejo upravljalci posameznih vodov pred pričetkom gradnje.</t>
    </r>
    <r>
      <rPr>
        <sz val="9"/>
        <rFont val="Arial Narrow"/>
        <family val="2"/>
        <charset val="238"/>
      </rPr>
      <t xml:space="preserve"> Obračun po fakturi - dejanskih stroških, s pribitkom 3% stroškov poslovanja.</t>
    </r>
  </si>
  <si>
    <t>A3.14</t>
  </si>
  <si>
    <t>A4.17</t>
  </si>
  <si>
    <t>A4.18</t>
  </si>
  <si>
    <t>►ab etažne plošče</t>
  </si>
  <si>
    <t>Izdelava opaža roba podložnega betona, višine 10 cm, skupaj s potrebnim opiranjem; opaženje, razopaženje, čiščenje in zlaganjem po konačnih delih</t>
  </si>
  <si>
    <t>Nabava, dobava  in vgradnja KOTNE LETVE 5x5 cm za blažitev ostrega kota na področju prehoda hidroizolacije: tla-stena (preprečevanje ostrega pregiba varilnega traku in posledičnega trganja trakov zaradi zemeljskih posedkov).</t>
  </si>
  <si>
    <t>A3.15</t>
  </si>
  <si>
    <t>A3.16</t>
  </si>
  <si>
    <r>
      <t xml:space="preserve">Lahki premični odri na železnih stolicah, višine do 2,00 m, odri za pomoč pri izvajanju obrtniških in inštalaterskih del. 
</t>
    </r>
    <r>
      <rPr>
        <i/>
        <sz val="10"/>
        <rFont val="Arial Narrow"/>
        <family val="2"/>
      </rPr>
      <t>Opomba: količina je ocenjena in velja za celoten čas gradnje!</t>
    </r>
  </si>
  <si>
    <t>A4.19</t>
  </si>
  <si>
    <r>
      <t xml:space="preserve">Kompletna izvedba izravnave </t>
    </r>
    <r>
      <rPr>
        <u/>
        <sz val="10"/>
        <rFont val="Arial Narrow"/>
        <family val="2"/>
      </rPr>
      <t>AB stropa</t>
    </r>
    <r>
      <rPr>
        <sz val="10"/>
        <rFont val="Arial Narrow"/>
        <family val="2"/>
      </rPr>
      <t xml:space="preserve">, z osnovnim ometom z npr. Jubizol lepilna malta, armirano z armaturno mrežico 145 g/m2, vključno z izvedbo premaza z Unigrund, finalni sloj npr. Jub fini omet granulacije 1,0 mm, z vsemi potrebnimi odri in transporti ter z vsemi potrebnimi pomožnimi deli. </t>
    </r>
  </si>
  <si>
    <t>B2.2</t>
  </si>
  <si>
    <t xml:space="preserve">Količine za zemeljska dela so preračunane na osnovi mačrta arhitekture.  </t>
  </si>
  <si>
    <t>Odvoz izkopanega materiala na stalno deponijo oddaljeno do 15 km, nakladanje je zajeto skupaj z izkopom. V postavki mora biti zajeto tudi plačilo komunalnega prispevka za stalno deponijo</t>
  </si>
  <si>
    <t>A3.17</t>
  </si>
  <si>
    <t>Nabava,  dobava  in vgradnja toplotne izolacije  deb. 10 cm, npr. Fibran XPS300L., kot zaščita vertikalne hidroizolacije, vključno z dodatno zaščito s čepaste folijo (Tefond)  z vsemi pomožnimi, pripravljalnimi in zaključnimi deli ter  vsemi  potrebnimi horizontalnimi in vertikalnimi transporti</t>
  </si>
  <si>
    <t>Občina Moravče</t>
  </si>
  <si>
    <t>Trg svobode 4</t>
  </si>
  <si>
    <t>1251 Moravče</t>
  </si>
  <si>
    <t>Dom starejših občanov Moravče</t>
  </si>
  <si>
    <t>Savaprojekt d.d.</t>
  </si>
  <si>
    <t>Cesta krških žrtev 59</t>
  </si>
  <si>
    <t>8270 Krško</t>
  </si>
  <si>
    <r>
      <t xml:space="preserve">Tina Božičnik, </t>
    </r>
    <r>
      <rPr>
        <b/>
        <sz val="10"/>
        <color indexed="8"/>
        <rFont val="Arial Narrow"/>
        <family val="2"/>
      </rPr>
      <t>univ. dipl. inž. arh.</t>
    </r>
  </si>
  <si>
    <r>
      <t xml:space="preserve">Nabava, dobava in vgrajevanje gramoznega materiala kot nasutje pod temelji, deb. nasutja cca. 50 cm, z razgrinjanjem, planiranjem in utrjevanjem v plasteh do predpisane zbitosti. Obračun po m3 tampona v utrjenem stanju. </t>
    </r>
    <r>
      <rPr>
        <i/>
        <sz val="10"/>
        <color indexed="8"/>
        <rFont val="Arial Narrow"/>
        <family val="2"/>
        <charset val="238"/>
      </rPr>
      <t>Debelino nasutja in vsa dela izvajati po navodilih geomehanika!</t>
    </r>
  </si>
  <si>
    <r>
      <t xml:space="preserve">Nabava, dobava in vgrajevanje gramoznega materiala kot nasutje pod pasovnimi temelji kot ojačitev temeljnih tal, z razgrinjanjem, planiranjem in utrjevanjem v plasteh do predpisane zbitosti. Obračun po m3 tampona v utrjenem stanju. </t>
    </r>
    <r>
      <rPr>
        <i/>
        <sz val="10"/>
        <color indexed="8"/>
        <rFont val="Arial Narrow"/>
        <family val="2"/>
        <charset val="238"/>
      </rPr>
      <t>Debelino nasutja in vsa dela izvajati po navodilih geomehanika!</t>
    </r>
  </si>
  <si>
    <t>A2.11</t>
  </si>
  <si>
    <t>A2.12</t>
  </si>
  <si>
    <t>►podložni beton med pasovnimi temelji</t>
  </si>
  <si>
    <t>►podložni beton pod pasovnimi temelji</t>
  </si>
  <si>
    <t>►ab pasovni temelji</t>
  </si>
  <si>
    <t>Kompletna izdelava, dobava in vgradnja betona C12/15 (MB 15), v nearmirane konstrukcije, prereza od 0.12 do 0.15 m3/m2/m1, vključno z vsemi pomožnimi deli in transportom do mesta vgrajevanja:</t>
  </si>
  <si>
    <t xml:space="preserve">►ab talna plošča dvigalnega jaška </t>
  </si>
  <si>
    <t>►ab stene dvigalnega jaška</t>
  </si>
  <si>
    <t xml:space="preserve">►ab stene </t>
  </si>
  <si>
    <t>►ab stene za montažo svetlobnih kupol, na strehi</t>
  </si>
  <si>
    <t>►ab steber</t>
  </si>
  <si>
    <t>►ab vertikalne vez</t>
  </si>
  <si>
    <t>►ab nosilci (grede)</t>
  </si>
  <si>
    <t>►ab horizontalna vez</t>
  </si>
  <si>
    <t>►ab parapet na ravni strehi</t>
  </si>
  <si>
    <t>►ab stopnice</t>
  </si>
  <si>
    <t>►ab strešna plošča</t>
  </si>
  <si>
    <t>►ab strešna plošča nad dvigalnim jaškom</t>
  </si>
  <si>
    <t>Navedena količina je ocenjena po količinah vgrajenih betonov (150 kg/m3). Točna količina bo podana v armaturnih načrtih</t>
  </si>
  <si>
    <t>A3.18</t>
  </si>
  <si>
    <t>Izdelava opaža ab pasovni temelj, skupaj s potrebnim opiranjem, opaženje, razopaženje, čiščenje  in zlaganje po končanih delih</t>
  </si>
  <si>
    <t>Izdelava opaža roba ab talna plošča dvigalnega jaška, višine 44 cm, skupaj s potrebnim opiranjem; opaženje, razopaženje, čiščenje in zlaganjem po konačnih delih</t>
  </si>
  <si>
    <t>Izdelava opaža roba ab talna plošča dvigalnega jaška, višine 30 cm, skupaj s potrebnim opiranjem; opaženje, razopaženje, čiščenje in zlaganjem po konačnih delih</t>
  </si>
  <si>
    <t>Izdelava opaža ab stena dvigalnega jaška, skupaj s potrebnim opiranjem, opaženje, razopaženje, čiščenje  in zlaganje po končanih delih. V ceni upoštevati uporabo delovnih odrov!</t>
  </si>
  <si>
    <t>Izdelava opaža ab stena, skupaj s potrebnim opiranjem, opaženje, razopaženje, čiščenje  in zlaganje po končanih delih. V ceni upoštevati uporabo delovnih odrov!</t>
  </si>
  <si>
    <t>Izdelava opaža oz. škatle in opaž roba odprtine (vratnih in okenskih odrptinah) v ab steni, skupaj s potrebnim opiranjem, opaženje, razopaženje, čiščenje  in zlaganje po končanih delih. V ceni upoštevati uporabo delovnih odrov!</t>
  </si>
  <si>
    <t>Izdelava opaža ab stene za montažo svetlobnih kupol, na strehi, skupaj s potrebnim opiranjem, opaženje, razopaženje, čiščenje  in zlaganje po končanih delih. V ceni upoštevati uporabo delovnih odrov!</t>
  </si>
  <si>
    <t>Izdelava opaža ab stebra, skupaj s potrebnim opiranjem, opaženje, razopaženje, čiščenje  in zlaganje po končanih delih. V ceni upoštevati uporabo delovnih odrov!</t>
  </si>
  <si>
    <t>Izdelava opaža ab vertikalnih vezi, skupaj s potrebnim opiranjem, opaženje, razopaženje, čiščenje  in zlaganje po končanih delih. V ceni upoštevati uporabo delovnih odrov!</t>
  </si>
  <si>
    <t>Izdelava opaža ab pravokotnih preklad s skoblanimi deskami in opažnimi elementi, višina podpiranja do 3,50 m, skupaj s potrebnim podpiranjem, opaženje, razopaženje, čiščenje in zlaganje po končanih delih. V ceni upoštevati uporabo delovnih odrov!</t>
  </si>
  <si>
    <t>Izdelava opaža ab pravokotnih nosilcev (grede) s skoblanimi deskami in opažnimi elementi, višina podpiranja do 3,50 m, skupaj s potrebnim podpiranjem, opaženje, razopaženje, čiščenje in zlaganje po končanih delih. V ceni upoštevati uporabo delovnih odrov!</t>
  </si>
  <si>
    <t>Izdelava opaža ab horizontalnih vezi, s skoblanimi deskami in opažnimi elementi, skupaj s potrebnim podpiranjem, opaženje, razopaženje, čiščenje in zlaganje po končanih delih. V ceni upoštevati uporabo delovnih odrov!</t>
  </si>
  <si>
    <t>Izdelava opaža ab parapet na ravni strehi, s skoblanimi deskami in opažnimi elementi, skupaj s potrebnim podpiranjem, opaženje, razopaženje, čiščenje in zlaganje po končanih delih. V ceni upoštevati uporabo delovnih odrov!</t>
  </si>
  <si>
    <t>Izdelava opaža ab notranjih stopnic; opaž rame, podesti, čelnih in stranskih stranic,  z vsemi deli z vertikalnimi in horizontalnimi prenosi, opaženje, razopaženje, čiščenje in zlaganje. V ceni upoštevati uporabo delovnih odrov!</t>
  </si>
  <si>
    <t>Izdelava opaža ravne ab etažne plošče, z opažnimi ploščami s podporami do višine 3,50 m, vključno z opažem roba plošče h=20 cm, z vsemi deli z vertikalnimi in horizontalnimi prenosi, opaženje, razopaženje, čiščenje in zlaganje.  V ceni upoštevati uporabo delovnih odrov!</t>
  </si>
  <si>
    <t>Izdelava opaža ravne ab strešne plošče, z opažnimi ploščami s podporami do višine 3,50 m, vključno z opažem roba plošče h=20 cm, z vsemi deli z vertikalnimi in horizontalnimi prenosi, opaženje, razopaženje, čiščenje in zlaganje.  V ceni upoštevati uporabo delovnih odrov!</t>
  </si>
  <si>
    <t>Izdelava opaža ravne ab strešne plošče nad dvigalnim jaškom, z opažnimi ploščami s podporami do višine 3,50 m, vključno z opažem roba plošče h=30 cm, z vsemi deli z vertikalnimi in horizontalnimi prenosi, opaženje, razopaženje, čiščenje in zlaganje.  V ceni upoštevati uporabo delovnih odrov!</t>
  </si>
  <si>
    <t>A4.20</t>
  </si>
  <si>
    <t>A4.21</t>
  </si>
  <si>
    <t>A4.22</t>
  </si>
  <si>
    <t>Vgradnja 2x hidroizolacije proti talni vlagi po celotni horizontalni površini, bitumenski trakovi iz oksidiranega bitumna, v skladu s SIST EN 13969 - TIP A in SIST 1031 (npr. IZOTEM V4 oz IZOTEKT V4), delno-točkovno privarjen na podlago, izdelava 10 cm preklopov v prečni in 15 cm v vzdolžni smeri.</t>
  </si>
  <si>
    <t>Izdelava 2x vertikalne hidroizolacije. Bitumenski trakovi iz oksidiranega bitumna, v skladu s SIST EN 13969 - TIP A in SIST 1031 (npr. IZOTEM V4 oz. IZOTEKT V4),   popolno privariti s podlago. Trak odmerimo na začetek preklopa v horizontali (10 cm). Pričetek varjenja pa začnemo s spodnje strani stene - od zgornjega konca kotne letve proti vrhu stene. Izdelava 10 cm preklopov v prečni in 15 cm v vzdolžni smeri.  S končanjem vertikalne hidroizolacije dokončamo še spoj hidroizolacije: stena-tla, preklop najmanj 10 cm (na EPS kotno letev traku ne varimo).</t>
  </si>
  <si>
    <t>Nabava,  dobava  in vgradnja toplotne izolacije  deb. 18 cm, npr. Fibran XPS300L., kot zaščita vertikalne hidroizolacije, vključno z dodatno zaščito s čepaste folijo (Tefond)  z vsemi pomožnimi, pripravljalnimi in zaključnimi deli ter  vsemi  potrebnimi horizontalnimi in vertikalnimi transporti</t>
  </si>
  <si>
    <t>Kompletna dobava in izvedba hidroizolacijski premaz na mineralni osnovi SCHOMBURG AQUAFIN-1K, pod ab stenami.
Vključno z vsemi pomožnimi, pripravljalnimi in zaključnimi deli in odri ter vsemi potrebnimi horizontalnimi in vertikalnimi transporti!</t>
  </si>
  <si>
    <t>Kompletna dobava in vgradnja tesnilni dilatacijski trak na delovnem stiku (ab stena in temeljna plošča) - pločevina z nanosom STT Bituflex 150.
Vključno z vsemi pomožnimi, pripravljalnimi in zaključnimi deli in odri ter vsemi potrebnimi horizontalnimi in vertikalnimi transporti!</t>
  </si>
  <si>
    <r>
      <t xml:space="preserve">Kompletna izvedba </t>
    </r>
    <r>
      <rPr>
        <i/>
        <u/>
        <sz val="10"/>
        <rFont val="Arial Narrow"/>
        <family val="2"/>
        <charset val="238"/>
      </rPr>
      <t xml:space="preserve">horizontalne hidroizolacije na terasah </t>
    </r>
    <r>
      <rPr>
        <sz val="10"/>
        <rFont val="Arial Narrow"/>
        <family val="2"/>
      </rPr>
      <t>z vsemi pomožnimi, pripravljalnimi in zaključnimi deli ter vsemi potrebnimi horizontalnimi in vertikalnimi transporti. Dela izvesti po navodilih proizvajalca. H.I. v sestavi:</t>
    </r>
  </si>
  <si>
    <t>Nabava, dobava in zidanje zvočno izolativnih zidov s silikatnimi zidaki gostote &gt;1.600 kg/m3 in tlačne trdnosti &gt;17 N/mm2 (kot npr. Silka)  Silka 150: 33,3×15×19,9. Zidaki se zidajo s tankoslojno sistemsko lepilno malto (kot npr. Ytong malta). Prvo vrsto polagati v podaljšano malto 1:2:8. Izvedba natančno po navodilih proizvajalca, vključno z V in H transporti ter potrebnimi delovnimi odri</t>
  </si>
  <si>
    <t>Nabava, dobava in zidanje zvočno izolativnih zidov s silikatnimi zidaki gostote &gt;1.600 kg/m3 in tlačne trdnosti &gt;17 N/mm2 (kot npr. Silka)  Silka 300: 33,3×30×19,9. Zidaki se zidajo s tankoslojno sistemsko lepilno malto (kot npr. Ytong malta). Prvo vrsto polagati v podaljšano malto 1:2:8. Izvedba natančno po navodilih proizvajalca, vključno z V in H transporti ter potrebnimi delovnimi odri</t>
  </si>
  <si>
    <t>Zidanje pregradnih nenosilnih zidov z YTONG ZP zidnimi ploščami debeline 15 cm z YTONG tankoslojno lepilno malto, ter sidranje v nosilni zid z elastičnimi sidri (sidri iz okroglega železa fi 10 mm) po vertikalnem in horizontalnem stiku. Prvo vrsto polagati v podaljšano malto 1:2:8.  Izvedba natančno po navodilih proizvajalca, vključno z V in H transporti ter potrebnimi delovnimi odri</t>
  </si>
  <si>
    <t>Zidanje zunanjih nosilnih zidov z YTONG ZB termo bloki debeline 30 cm z YTONG tankoslojno lepilno malto. Prvo vrsto polagati v podaljšano malto 1:2:8. Izvedba natančno po navodilih proizvajalca, vključno z V in H transporti ter potrebnimi delovnimi odri</t>
  </si>
  <si>
    <t>Nabava, dobava in zidanje opečnih nosilnih zidov debeline 30 cm, z uporabo porozirane opeke in podaljšane malte 1:2:6. V ceno je vključeno vso delo in material pomožnih sredstev, pomožni material, lepljenje opeke, rezanje opeke za zidarsko vez, končna obdelava vertikalnih špalet odprtine, kakor tudi glajenje površin okenskih parapetov. Izvedba natančno po navodilih proizvajalca, vključno z V in H transporti ter potrebnimi delovnimi odri</t>
  </si>
  <si>
    <t>Izdelava nosilne preklade NP 30/150: 150×30×25 z dodatno toplotno izolacijo debeline 5 cm na vertikalno stranico "U" elementa z YTONG tankoslojno lepilno malto. Izvedba natančno po navodilih proizvajalca, vključno z V in H transporti ter potrebnimi delovnimi odri</t>
  </si>
  <si>
    <t>Izdelava nosilne preklade  NP 15: 125×15×25 z dodatno toplotno izolacijo debeline 5 cm na vertikalno stranico "U" elementa z YTONG tankoslojno lepilno malto. Izvedba natančno po navodilih proizvajalca, vključno z V in H transporti ter potrebnimi delovnimi odri</t>
  </si>
  <si>
    <t xml:space="preserve">Kompletna izvedba omet sten iz porobeton bloketov (npr. Röfix 180), pred pričetkom nanašanja tankoslojnega ometa se na vse vogale s tankoslojno malto pritrditi vogalne profile, manjše utore zapolnite že prejšnji dan s tankoslojnim notranjim ometom. Beli tankoslojni omet nanašati direktno na Ytong zid na čisto površino, strojno ali ročno, v debelini 6–9 mm. Pri debelini nanosa manjši od 4 mm, morate Ytong zid in betonske površine predhodno premazati z impregnacijskim premazom. V ceni upoštevati potrebne odre in transporte ter vsa potrebna pomožna dela. Omet sten višine do 4,00 m </t>
  </si>
  <si>
    <t xml:space="preserve">Kompletna izvedba grobega in finega ometa opečnih notranjih sten; grobi omet se izvede s podaljšano cementno malto 1:3:9 s predhodnim obrizgom, fini  apneni omet 1:3, armirano z armaturno mrežico 145 g/m2, z vsemi potrebnimi odri in transporti ter z vsemi potrebnimi pomožnimi deli. Omet sten višine do 4,00 m </t>
  </si>
  <si>
    <t>Kompletna izvedba površinska obdelava ab stene: pobrušene izbokline, zapolnjena segregacijska gnezda, izravnava stene predvidena s cementno gladilno maso (npr. Mapei Monofinish, Kema Kemaglet G, Röfix BLS ali enakovredno), z vsemi potrebnimi odri in transporti ter z vsemi potrebnimi pomožnimi deli.
V ceni upoštevati predhodno izvedbo impregnacije (kontaktni premaz): akrilna emulzija, razredčena z vodo 1:1!</t>
  </si>
  <si>
    <t>Kompletna izvedba brušenje AB stopniščne rame, z vsemi pomožnimi, pripravljalnimi in zaključnimi deli in odri ter  vsemi  potrebnimi horizontalnimi in vertikalnimi transporti</t>
  </si>
  <si>
    <t>Kompletna izvedba brušenje AB stene, z vsemi pomožnimi, pripravljalnimi in zaključnimi deli in odri ter  vsemi  potrebnimi horizontalnimi in vertikalnimi transporti</t>
  </si>
  <si>
    <t>A5.27</t>
  </si>
  <si>
    <r>
      <t xml:space="preserve">Kompletna dobava, izdelava, transport in montaža lesene strešne konstrukcije iz lesa II. klase, vključno s pritrdilnim in veznim materialom. Izdelava in montaža po tlorisu in prereza ter statičnem izračunu. 
</t>
    </r>
    <r>
      <rPr>
        <i/>
        <sz val="10"/>
        <rFont val="Arial Narrow"/>
        <family val="2"/>
        <charset val="238"/>
      </rPr>
      <t>Lesena strešna konstrukcija lege 18x18 cm</t>
    </r>
  </si>
  <si>
    <t>Sestava - upoštevati:</t>
  </si>
  <si>
    <t>toplotna izolacija kot Tervol DPP 5 cm</t>
  </si>
  <si>
    <t>PVC membrana</t>
  </si>
  <si>
    <t>parna zapora</t>
  </si>
  <si>
    <t>▪</t>
  </si>
  <si>
    <t>Kompletna dobava in polaganje toplotne izolacije na ab strešno ploščo, skupaj z vsemi pomožnimi, pripravljalnimi in zaključnimi deli in odri ter vsemi potrebnimi horizontalnimi in vertikalnimi transporti</t>
  </si>
  <si>
    <t>Kompletna dobava in vertikalno oblaganje atike na strehi, s toplotno izolacijo kot Tervol DDP 15 cm, skupaj z vsemi pomožnimi, pripravljalnimi in zaključnimi deli in odri ter vsemi potrebnimi horizontalnimi in vertikalnimi transporti</t>
  </si>
  <si>
    <t>Kompletna dobava in montaža na strešne lege OSB plošča 3 cm + PVC membrana, skupaj z vsemi pomožnimi, pripravljalnimi in zaključnimi deli in odri ter vsemi potrebnimi horizontalnimi in vertikalnimi transporti</t>
  </si>
  <si>
    <t>Kompletna dobava in montaža s spodnje strani napušča, OSB plošča 3 cm + Fermacel plošča 1,5 cm, skupaj z vsemi pomožnimi, pripravljalnimi in zaključnimi deli in odri ter vsemi potrebnimi horizontalnimi in vertikalnimi transporti</t>
  </si>
  <si>
    <t>Kompletna dobava in montaža s s čelne strani napušča, OSB plošča 3 cm + pločevinasta obloga, skupaj z vsemi pomožnimi, pripravljalnimi in zaključnimi deli in odri ter vsemi potrebnimi horizontalnimi in vertikalnimi transporti</t>
  </si>
  <si>
    <t>OSB  3 cm</t>
  </si>
  <si>
    <t>Alu pločevinasta obloga r.š. 65 cm</t>
  </si>
  <si>
    <t>Kompletna izdelava mulde za odvodnjavanje s strehe dim. 20/20 cm, skupaj z vsemi pomožnimi, pripravljalnimi in zaključnimi deli in odri ter vsemi potrebnimi horizontalnimi in vertikalnimi transporti. Izdelava po detajlu projektanta!</t>
  </si>
  <si>
    <t xml:space="preserve">Kompletna izdelava, dobava in montaža vertikalnih odtočnih cevi okrogle oblike premera 200 mm, toplotno in zvočno izolirane, z vsemi preddeli, objemkami, pritrjevanjem kljuk z izvedbo priključka na odtočno cev in peskolov in ostalimi pomožnimi deli. </t>
  </si>
  <si>
    <t>Kompletna izvedba odvodnjavanja  s strehe dvigalnega jaška in stopnišča, v ceni upoštevati pritrdilni material in potrebne objemke;</t>
  </si>
  <si>
    <t>horizontalni žleb</t>
  </si>
  <si>
    <t>vertikalne odtočne cevi</t>
  </si>
  <si>
    <t>kotlički</t>
  </si>
  <si>
    <t xml:space="preserve">odkapna pločevina v kapni liniji (pod sekundarno kritino). Odkapna pločevina r.š. 15cm. </t>
  </si>
  <si>
    <t xml:space="preserve">pločevina za usmerjanje vode v žleb. Pločevina r.š. 30cm v kapni liniji se montira pod kritino. </t>
  </si>
  <si>
    <t>Kvaliteta konstrukcijskega jekla je S235 za stebre okvirjev, za etažne prečke okvirjev in za vmesne povezovalne stebre med etažnimi prečkami okvirjev.</t>
  </si>
  <si>
    <t>Za zunanje konstrukcije, izpostavljene nizkim temperaturam se za izvedbo konstrukcije uporablja jeklo z oznako kvalitete J0. Za jekelne elemente znotraj objekta in za manj obremenjene zunanje elemete (podesti, stopnišča,...) pa se lahko uporabi jeklo kvalitete JR.
Glede na določila SIST-EN-1993-1-10 (2005), Poglavje 2.2, tabela 2.1, je glede na debeline uporabljenih profilob in glede na dosežene nivoje napetosti pri zunanjih konstrukcijah po tem načrtu, možno za vse konstrukcije, tudi zunanje, uporabiti jeklo z oznako žilavosti "JR".</t>
  </si>
  <si>
    <t>Za vse ostale elemente jeklene konstrukcije je prav tako uporabljeno jeklo kvalitete S235.</t>
  </si>
  <si>
    <t>Debelina vseh kotnih zvarov na konstrukciji je a=0,7t tanjšega elementa v spoju in a=t za cevi.</t>
  </si>
  <si>
    <t>Vijačni spoji se izvajajo z vijaki kvalitete 8.8</t>
  </si>
  <si>
    <r>
      <t>Ves jekleni material se pred izdelavo elementov jeklene konstruckije očisti od umazanije, razmasti in očisti rje in sledi rje s peskanjem. Peskanje površine do Sa 2</t>
    </r>
    <r>
      <rPr>
        <sz val="10"/>
        <rFont val="Arial Narrow"/>
        <family val="2"/>
        <charset val="238"/>
      </rPr>
      <t>½. Antikorozijska zaščite izdelanih elementov jeklene konstruckije se izvede v skladu z zahtevami standarda EN ISO 12944
- za majhno korozijsko nevarnost - kategorija okolja C2 za notranje konstrukcije
- za srednjo korozijsko nevarnost - kategorija okolja C3 za zunanje konstrukcije
- za zaelo visoko korozijsko nevarnost - kategorije okolja C5I za industrijske prostore z agresivno atmosfero.</t>
    </r>
    <r>
      <rPr>
        <sz val="10"/>
        <rFont val="Arial Narrow"/>
        <family val="2"/>
      </rPr>
      <t xml:space="preserve"> </t>
    </r>
  </si>
  <si>
    <t>B3.6</t>
  </si>
  <si>
    <t>B3.7</t>
  </si>
  <si>
    <t>B3.8</t>
  </si>
  <si>
    <t>B3.9</t>
  </si>
  <si>
    <t>B3.10</t>
  </si>
  <si>
    <t>B3.11</t>
  </si>
  <si>
    <t>B3.12</t>
  </si>
  <si>
    <t xml:space="preserve">Kompletna dobava in polaganje toplotno izolacije deb. 10 cm kot izolacija pod estrihom, vključno z vsem potrebnim materialom, vsemi obdelavami prebojev in zaključkov in spojev brez toplotnih mostov z ostalimi elementi toplotne zaščite zgradbe, prenosi do mesta vgraditve ter z vsemi pomožimi in pripravljalnimi deli.
Obračun po tlorisni površini tlaka. </t>
  </si>
  <si>
    <t>Kompletna dobava in polaganje sistemske plošče talnega ogrevanja 5 cm</t>
  </si>
  <si>
    <t>Kompletna izdelava in dobava armirano betonskega estriha deb. 6 cm, fino zaglajen, ob stenah namestiti robni stiropor trak deb. 0,5 cm. Obdelavo in končno višino zgomje površine prilagoditi  vrsti  finalnega  tlaka! Vključno z vsem potrebnim materialom, dilatacijami ipd., z vsemi prenosi do mesta vgraditve ter z vsemi pripravljalnimi in pomožnimi deli.</t>
  </si>
  <si>
    <t>B6.4</t>
  </si>
  <si>
    <t>HETEROGENA VINILNA OBLOGA HODNIKI
Brušenje in sesanje strojnega betonskega, nanos disperzijskega predpremaza, izravnava podlage z cement polimerno izravnalno maso povprečne debeline 2,0mm, dobava visokokvalitetne PVC heterogene talne obloge kot npr. Gerflor Taralay premium compact Brazilia/Indiana; skupna debelina EN 428 2mm, debelina pohodnega sloja EN 429 ≥1mm iz čistega PVCja, ojačevalni sloj mrežica iz steklenih vlaken, skupna teža EN 430 2550-2780gr/m2, klasifikacija EN 685 34-43, ognjevarnost EN 13 501-1 Bfl-s1, primeren za talno gretje, odpornost na kemikalije dobra, permanentna antibakteriološka in antifungicidna obdelava Sanosol, UV obdelava pohodnega sloja , brušenje in sesanje položene izravnalne mase, montaža PVC talne obloge z lepljenjem na podlago po celotni površini s kvalitetnim vodno disperzijskim lepilom, vroče varjenje spojev za doseganje vodne neprepustnosti, izdelava stenskih zaokrožnic iz enakega materiala kot osnovni tlak vključno s podložnim PVC profilom radij 20mm višine 10cm – brez zgornjega protiprašnega zaključka</t>
  </si>
  <si>
    <t>HETEROGENA VINILNA OBLOGA SOBE
Brušenje in sesanje strojnega betonskega, nanos disperzijskega predpremaza, izravnava podlage z cement polimerno izravnalno maso povprečne debeline 2,0mm, dobava visokokvalitetne PVC heterogene talne obloge kot npr. Gerflor Taralay Impression Compact; skupna debelina EN 428 2,15mm, debelina pohodnega sloja EN 429 ≥0,7mm iz čistega PVCja, ojačevalni sloj mrežica iz steklenih vlaken, skupna teža EN 430 2805 gr/m2, klasifikacija EN 685 34-43, ognjevarnost EN 13 501-1 Bfl-s1, primeren za talno gretje, odpornost na kemikalije dobra, permanentna antibakteriološka in antifungicidna obdelava Sanosol, UV obdelava pohodnega sloja , brušenje in sesanje položene izravnalne mase, montaža PVC talne obloge z lepljenjem na podlago po celotni površini s kvalitetnim vodno disperzijskim lepilom, vroče varjenje spojev za doseganje vodne neprepustnosti, izdelava stenskih zaokrožnic iz enakega materiala kot osnovni tlak vključno s podložnim PVC profilom radij 20mm višine 10cm – brez zgornjega protiprašnega zaključka</t>
  </si>
  <si>
    <t>Pri izvedbi - polaganje talne obloge na hodniku je potrebno upoštevati izdelavo likov v drugi barvi:</t>
  </si>
  <si>
    <t>DOPLAČILO ZA IZDELAVO KROGOV:
Pri izvedbi - polaganje talne obloge na hodniku je potrebno upoštevati izdelavo likov v drugi barvi:</t>
  </si>
  <si>
    <t>STENSKI VOGALNIKI:
Dobava in montaža samolepilnih PVC zaščitnih vogalnikov višine 130 - 200cm, dim. 50x50mm in deb. min 2,0mm. Sestava materiala 100% antibakteriološko zaščiten PVC, požarni razred Bs2d0. Površina zaključnega sloja gladka. Odpornost na udarce 110 joules kar ustreza udarcu 320 kg pri hitrosti 3 km/h.Udarce absorbira z dvema blažilcema ter tako zaščiti stavbo ter ljudi. Vogalniki morajo biti na voljo v klasični enobarvni varianti, kot tudi v imitaciji lesa ali kovine. Zaključek profila mora bit izveden s tipskim elementom, ki se vstavi na vrhu profila in služi kot protiprašen profil (kot npr. Gerflor Protecta 2):</t>
  </si>
  <si>
    <t>Dobava in montaža  pvc ročajev/držal kot npr. SPM Escort. Sestava držala je aluminij debeline 5 mm prevlečen z 100% pvc-jem, ki je antibakteriološko zaščiten. Širina ročaja-oprijema  naj bo 40 mm, razdalja med steno ter oprijemom 40 mm, skupna razdalja med steno ter držalom je 80 mm. Vijačnje na steno med posameznimi nosilci mora biti izvedeno na razdalji 40cm kjer so stene montažne in 80cm, kjer so stene betonske. Površina zaključnega sloja mora biti gladka zaradi lažjega čiščenja. Požarni razred Bs2d0, odpornost na udarce 110 joules kar ustreza udarcu 320 kg pri hitrosti 3 km/h. V ceni je potrebno upoštevati vse sestavne dele držal, ki so potrebni za končni izdelek -razvidno iz projektne dokumentacije (zaključni okrasni profili, antibakteriski spoji, prilagodljivi kotniki ki omogočajo naklon med 90º do 135 º ter vsi vmesnimi vogalni in povezovalni elementi). Držala morajo biti na voljo v klasični enobarvni varianti, kot tudi v imitaciji lesa ali kovine.( (kot npr. SPM Escort)</t>
  </si>
  <si>
    <t>B7.3</t>
  </si>
  <si>
    <r>
      <t xml:space="preserve">Izdelava horizontalne in vertikalne hidroizolacije  </t>
    </r>
    <r>
      <rPr>
        <u/>
        <sz val="10"/>
        <rFont val="Arial Narrow"/>
        <family val="2"/>
      </rPr>
      <t>v mokrih prostorih</t>
    </r>
    <r>
      <rPr>
        <sz val="10"/>
        <rFont val="Arial Narrow"/>
        <family val="2"/>
      </rPr>
      <t xml:space="preserve">, s fleksibilno polimercementno vodotesno maso (npr. HIDROSTOP  ELASTIK AB  -  proizvajalca KEMA Puconci ali enakovredno)  z zaključkom na zid do višine 20 cm.  Postavka  zajema:  Priprava površine z odstranitvijo raznih  nečistoč, prahu, slabo sprijetih delcev...  - Nanos  prvega sloja  HIDROSTOP ELASTIK AB.  - Po zadostni površinski trdnosti prvega sloja nanesemo  drugi sloj v smeri pravokotno na predhodnega. Po nanosu 1. sloja v vogale namestimo KEMABAND  trakove  -  Po  potrebi nanesemo še tretji sloj. </t>
    </r>
  </si>
  <si>
    <t>►po tleh</t>
  </si>
  <si>
    <t>►stene</t>
  </si>
  <si>
    <t>Lepilni sloj: zboljšano polimer-cementno lepilo, tiksotropno, razreda C2TE, tankoslojno (kot je Mapei Keraflex ali Kemakol Flex 170 ali enakovredno)</t>
  </si>
  <si>
    <t>Vključno z vsemi pomožnimi, pripravljalnimi in zaključnimi deli ter vsemi potrebnimi horizontalnimi in vertikalnimi transporti!</t>
  </si>
  <si>
    <t>Kompletna dobava in polaganje keramike v kopalnicah, velikost formata 60x60,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R9/R10.barvi.</t>
  </si>
  <si>
    <t>Kompletna dobava in polaganje keramike v wc, velikost formata 60x60,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R9/R10.barvi.</t>
  </si>
  <si>
    <t>Kompletna dobava in polaganje keramike na stopnišču,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R9/R10.barvi.</t>
  </si>
  <si>
    <t>Kompletna dobava in polaganje keramike na notranjih površinah - notranji prostori, velikost formata 60x60,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R9/R10.barvi.</t>
  </si>
  <si>
    <t>Kompletna dobava in polaganje keramike na zunanjih površinah - terasa, velikost formata 60x60,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R9/R10.barvi.</t>
  </si>
  <si>
    <t>Kompletna dobava in oblaganje stene s stensko keramiko velikost formata 40x40, barva po izboru projektanta. Fuge širine 2mm, velikost, barva/tekstura in vzorec polaganja po izboru projektanta, lepljene tankoslojno, pokritost z lepilom 100%, zunanji vogali izvedeni Alu zaključnimi vogalniki (ali brušeni pod kotom 45°, rob 2mm, robne letvice niso dovoljene), fugiranje s fleksibilno cementno fugirno maso, razreda CG2, vodoodbojno in fungicidno (kot je Mapei Ultracolor Plus, MAPEI KEACOLOR GG ali enakovredno), obstenske in priključne fuge so tesnjene z enokomponentnim silikonskim sanitarnim (fungicidnim) kitom v izbrani barvi.</t>
  </si>
  <si>
    <t>B8.6</t>
  </si>
  <si>
    <t>B8.7</t>
  </si>
  <si>
    <t>B8.8</t>
  </si>
  <si>
    <t>Izdelava prednamaza z emulzijo, dvakratno kitanje in brušenje mavčno kartonskih sten ter min. 2 x oplesk s poldisperzijsko  barvo;  kompletno po predpisih in navodilih proizvajalca, z vsemi pomožnimi deli, odri in transporti.</t>
  </si>
  <si>
    <t>Izdelava prednamaza z emulzijo, dvakratno kitanje in brušenje mavčno kartonskih stropov ter min. 2 x oplesk s poldisperzijsko  barvo;  kompletno po predpisih in navodilih proizvajalca, z vsemi pomožnimi deli, odri in transporti.</t>
  </si>
  <si>
    <t>Izdelava prednamaza z emulzijo, dvakratno kitanje in brušenje brušenij in glajenih sten ter min. 2 x oplesk s poldisperzijsko  barvo;  kompletno po predpisih in navodilih proizvajalca, z vsemi pomožnimi deli, odri in transporti.</t>
  </si>
  <si>
    <t>Izdelava prednamaza z emulzijo, dvakratno kitanje in brušenje ometanih stropov ter min. 2 x oplesk s poldisperzijsko  barvo;  kompletno po predpisih in navodilih proizvajalca, z vsemi pomožnimi deli, odri in transporti.</t>
  </si>
  <si>
    <t>B9.4</t>
  </si>
  <si>
    <t>B9.5</t>
  </si>
  <si>
    <t>Kompletna dobava in oblaganje stropa z Armstrong ploščami 60x60 cm, ki se vijačijo na predhodno montirano podkonstrukcijo. Cena zajema izreze odprtin različnih oblik in velikosti za svetila, vključno z vsemi potrebnimi odri in prenosi ter transporti</t>
  </si>
  <si>
    <t>Kompletna dobava in oblaganje stropa z vlagoodpornimi mavčno kartonskimi ploščami 15 mm, ki se vijačijo na predhodno montirano podkonstrukcijo. Upoštevati bandažiranje in kitanje stikov. Cena zajema izreze odprtin različnih oblik in velikosti za svetila in prezračevanje, vključno z vsemi potrebnimi odri in prenosi ter transporti</t>
  </si>
  <si>
    <t>Kompletna dobava in oblaganje stropa z mavčno kartonskimi ploščami 15 mm, ki se vijačijo na predhodno montirano podkonstrukcijo. Upoštevati bandažiranje in kitanje stikov. Cena zajema izreze odprtin različnih oblik in velikosti za svetila in prezračevanje, vključno z vsemi potrebnimi odri in prenosi ter transporti</t>
  </si>
  <si>
    <t>SKUPAJ DVIGALO</t>
  </si>
  <si>
    <t>B/11.0</t>
  </si>
  <si>
    <t>DVIGALO</t>
  </si>
  <si>
    <t>B11.1</t>
  </si>
  <si>
    <t>RAZNO</t>
  </si>
  <si>
    <t>Izdelava izkaza požarne varnosti</t>
  </si>
  <si>
    <t>Izdelava geodetskega posnetka po končanih delih</t>
  </si>
  <si>
    <t>B10.3</t>
  </si>
  <si>
    <t>Izdelava in postavitev tabel za požarni red - upoštevati požarni elaborat; table izdelane iz foreks</t>
  </si>
  <si>
    <t>B10.4</t>
  </si>
  <si>
    <t>- odstranjevanje preostalih odpadkov od izvedbe, nakladanje in transport na gradbiščno deponijo, začasna deponija</t>
  </si>
  <si>
    <t>- odstranjevanje zaščitnih folij in mehanskih zaščit na oblogah, vratih, oknih, vgrajeni opremi in podobno, nakladanje in transport na gradbiščno deponijo, začasna deponija</t>
  </si>
  <si>
    <t>- odstranjevanje madežev od malt in lepil, z ustreznimi topili, glede na vrsto površine</t>
  </si>
  <si>
    <t>- odstranjevanje barve iz vseh površin, vodotopne in lak barve, pri tem se površina podloge ne sme poškodovati, zato se mora za čiščenje uporabiti ustrezno čistilno sredstvo glede na vrsto madeža in vsto podlage</t>
  </si>
  <si>
    <t>- grobo čiščenje, odstranjevanje prahu in odpadkov, nakladanje in transport na gradbiščno deponijo, začasna deponija</t>
  </si>
  <si>
    <t>- prvo čiščenje z vodo ali detergenti</t>
  </si>
  <si>
    <t>- zaključno čiščenje z detergenti ali čistili ustrezne kvalitete glede na vrsto polage ali opreme</t>
  </si>
  <si>
    <t>- vsa potrebna čistila za vsako vrsto podlage posebej</t>
  </si>
  <si>
    <t>- vsi potrebni pripomočki za čiščenje</t>
  </si>
  <si>
    <t>- delovna pomožna sredstva: lestve</t>
  </si>
  <si>
    <t>Čiščenje mora  biti izvedeno strokovno, tako da je očiščena površina nepoškodovana, zaradi neustreznega čistilnega sredstva ali mehanske poškodbe.</t>
  </si>
  <si>
    <t>Čiščenje mora biti izvedeno na vseh površinah novogradnje in obstoječega objekta.</t>
  </si>
  <si>
    <t>Obračun po m2 tlorisne površine notranjih prostorov</t>
  </si>
  <si>
    <t>SKUPAJ RAZNO</t>
  </si>
  <si>
    <t>B/12.0</t>
  </si>
  <si>
    <t>B12.1</t>
  </si>
  <si>
    <t>B12.2</t>
  </si>
  <si>
    <t>B12.3</t>
  </si>
  <si>
    <t>B12.4</t>
  </si>
  <si>
    <t>B10.5</t>
  </si>
  <si>
    <t>B10.6</t>
  </si>
  <si>
    <t>B11.0</t>
  </si>
  <si>
    <t>B12.0</t>
  </si>
  <si>
    <t>B5.2</t>
  </si>
  <si>
    <t>B5.3</t>
  </si>
  <si>
    <t>B5.4</t>
  </si>
  <si>
    <t>B5.5</t>
  </si>
  <si>
    <t>B5.6</t>
  </si>
  <si>
    <t>B5.7</t>
  </si>
  <si>
    <t>B5.8</t>
  </si>
  <si>
    <t>B5.9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</si>
  <si>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</si>
  <si>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</si>
  <si>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</si>
  <si>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</si>
  <si>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</si>
  <si>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</si>
  <si>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</si>
  <si>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</si>
  <si>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</si>
  <si>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</si>
  <si>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</si>
  <si>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</si>
  <si>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</si>
  <si>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</si>
  <si>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</si>
  <si>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</si>
  <si>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</si>
  <si>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</si>
  <si>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</si>
  <si>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</si>
  <si>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</si>
  <si>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</si>
  <si>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</si>
  <si>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B5.33</t>
  </si>
  <si>
    <t>B5.34</t>
  </si>
  <si>
    <t>B5.35</t>
  </si>
  <si>
    <t>B5.36</t>
  </si>
  <si>
    <t>B5.37</t>
  </si>
  <si>
    <t>B5.38</t>
  </si>
  <si>
    <t>B5.39</t>
  </si>
  <si>
    <t>B5.40</t>
  </si>
  <si>
    <t>B5.41</t>
  </si>
  <si>
    <t>B5.42</t>
  </si>
  <si>
    <t>B5.43</t>
  </si>
  <si>
    <t>B5.44</t>
  </si>
  <si>
    <t>B5.46</t>
  </si>
  <si>
    <t>B5.47</t>
  </si>
  <si>
    <t>B5.48</t>
  </si>
  <si>
    <t>B5.49</t>
  </si>
  <si>
    <t>B5.50</t>
  </si>
  <si>
    <t>B5.51</t>
  </si>
  <si>
    <t>B5.52</t>
  </si>
  <si>
    <t>B5.53</t>
  </si>
  <si>
    <t>B5.54</t>
  </si>
  <si>
    <t>B5.55</t>
  </si>
  <si>
    <t>B5.56</t>
  </si>
  <si>
    <t>B5.57</t>
  </si>
  <si>
    <t>B5.58</t>
  </si>
  <si>
    <t>B5.59</t>
  </si>
  <si>
    <t>B5.60</t>
  </si>
  <si>
    <t>B5.61</t>
  </si>
  <si>
    <t>B5.62</t>
  </si>
  <si>
    <t>B5.63</t>
  </si>
  <si>
    <t>B5.64</t>
  </si>
  <si>
    <t>B5.65</t>
  </si>
  <si>
    <t>B5.66</t>
  </si>
  <si>
    <t xml:space="preserve">2. Obravnava izdelkov je izključno po shemi, v kateri so opisani vsi potrebni elementi za oceno, izdelavo, obdelavo (po izbiri arhitekta) in montažo. Vse mere je potrebno pred izdelavo kontrolirati na objektu. </t>
  </si>
  <si>
    <t>3. Pred izdelavo izdelkov, je potrebno izdelati vzorčni kos, ki ga pisno potrdi investitor.</t>
  </si>
  <si>
    <t>Opomba: Pri vgradnji stavbnega pohištva je nujno upoštevati požarno študijo (zapirala, avtomatska odpiranja, evakuacijski drogovi,itd) tudi če v postavkah to ni posebej navedeno.</t>
  </si>
  <si>
    <t>ALU POŽARNO STAVBNO POHIŠTVO :</t>
  </si>
  <si>
    <t>Opomba: Pri vgradnji stavbnega pohištva je nujno upoštevati požarno študijo (zapirala, avtomatska odpiranja, evakuacijski drogovi,itd) tudi če v postavkah to ni posebej navedeno</t>
  </si>
  <si>
    <t>ALU STAVBNO POHIŠTVO :</t>
  </si>
  <si>
    <t>B5.67</t>
  </si>
  <si>
    <t xml:space="preserve">Kompletna nabava, dobava in montaža okna:  Dobava in montaža okna s kupolo za ravno streho, dim. 120/120 cm,  izdelano iz belega plastičnega podstavka višine 15 cm (polnjeno z visoko izolativno peno), zastekljeno z dvoslojnim energijsko varčnim steklom (zunanje navadno in notranje lepljeno steklo, Uw=1,4 W/m²K) in zaščiteno z ravnim kaljenim steklom v Alu okvirju. Okno je fiksno, brez možnosti odpiranja (kot naprimer ali enakovredno: VELUX tip CFP). </t>
  </si>
  <si>
    <t xml:space="preserve">Kompletna nabava, dobava in montaža okna:  Dobava in montaža okna s kupolo za ravno streho, dim. 60/60 cm,  izdelano iz belega plastičnega podstavka višine 15 cm (polnjeno z visoko izolativno peno), zastekljeno z dvoslojnim energijsko varčnim steklom (zunanje navadno in notranje lepljeno steklo, Uw=1,4 W/m²K) in zaščiteno z ravnim kaljenim steklom v Alu okvirju. Okno je fiksno, brez možnosti odpiranja (kot naprimer ali enakovredno: VELUX tip CFP). </t>
  </si>
  <si>
    <t xml:space="preserve">SISTEM UPRAVLJANJA:
• mikroprocesor SIMPLEX 1KS - zbirno krmiljenje v obe smeri 
• govorna povezava iz kabine (varnostni sistem omogoča avtomatični telefonski klic v sili iz kabine na 4 prej programirane tel. številke)
• avtomatska evakuacija potnikov v najbližjo postajo s pomočjo lastnih baterij v primeru izpada elektrike
• mehanska tipkala, prilagojena številu postaj
• signal za preobremenitev
• tipka za odpiranje vrat
• tipka za alarm
• Braillova pisava 
</t>
  </si>
  <si>
    <t xml:space="preserve">SIGNALIZACIJA:
v kabini: 
prikazovalnik položaja kabine in smeri nadaljnje vožnje, gong
v glavni postaji:  
prikazovalnik položaja kabine in smeri nadaljnje vožnje, gong
v ostalih postajah:  
prikazovalnik položaja kabine in smeri nadaljnje vožnje, gong
</t>
  </si>
  <si>
    <t xml:space="preserve">KABINA:
• stene kabine iz visoko kakovostnega laminata_barva po izboru iz kataloga_tip kabine Santa Cruz
• strop iz svetlo sive plastificirane pločevine
• raven inox ročaj z zaobljenimi robovi na zadnji steni in stranski steni
• ogledalo na zadnji steni po vsej višini_širine 60 cm
• tla iz naravne pegaste nedrseče gume_barva po izboru iz kataloga
• LED razsvetljava v kabini, tip bracket
</t>
  </si>
  <si>
    <t xml:space="preserve">Dimenzije: širina 1200 mm, dolžina 1400 mm, višina 2139 mm
Število vhodov: 4, prehodna kabina
Zaščita vhoda: svetlobna zavesa 
</t>
  </si>
  <si>
    <t xml:space="preserve">VRATA:
kabine:
avtomatska, teleskopska enostranska T2, iz brušene nerjavne pločevine, frekvenčno reguliran pogon, širina 900 mm, višina 2100 mm
jaška:
avtomatska, teleskopska enostranska T2, iz brušene nerjavne pločevine, širina 900 mm, višina 2100 mm, 
požarna odpornost vrat E120
</t>
  </si>
  <si>
    <t>STROJNICA:  Brez strojnice - pogonski stroj zgoraj v jašku dvigala.
ELEKTRIČNA NAPETOST:  3 x 400V / 230V, 50 Hz
Vključeno v ceno:  
• razsvetljava jaška
• lestev za dostop v jašek
• montaža brez gradbenega odra v jašku
• ploščice in napisi
• vsa varnostna in končna stikala</t>
  </si>
  <si>
    <t xml:space="preserve">JAŠEK DVIGALA : 
dimenzije: širina 1650 mm, globina 1750 mm 
glava jaška:  3600 mm ( min. ) 
jama jaška:   1060 mm </t>
  </si>
  <si>
    <t>B11.2</t>
  </si>
  <si>
    <t xml:space="preserve">SISTEM UPRAVLJANJA:
• mikroprocesor 1KS - zbirno krmiljenje v obe smeri 
• govorna povezava iz kabine (varnostni sistem omogoča avtomatični telefonski klic v sili iz kabine na 4 prej programirane tel. številke)
• priključek za agregatno vožnjo
• mehanska tipkala, prilagojena številu postaj
• signal za preobremenitev
• tipka za odpiranje vrat
• tipka za alarm
• Braillova pisava 
</t>
  </si>
  <si>
    <t xml:space="preserve">KABINA:
• stene kabine iz brušene nerjavne pločevine
• strop iz rahlo odsevne nerjavne pločevine 
• raven inox ročaj na vseh treh stranicah
• ogledalo nad ročajem na zadnji steni
• tla iz naravne nedrseče pegaste gume
• PVC zaščitni odbojniki na vseh treh stranicah
• LED razsvetljava v kabini, tip »bracket«
</t>
  </si>
  <si>
    <t xml:space="preserve">Dimenzije: širina 1400 mm, dolžina 2400 mm, višina 2200 mm
Število vhodov: 1, neprehodna kabina
Zaščita vhoda: svetlobna zavesa 
</t>
  </si>
  <si>
    <t xml:space="preserve">VRATA:
kabine:
avtomatska, teleskopska enostranska T2, iz brušene nerjavne pločevine, frekvenčno reguliran pogon, širina 1300 mm, višina 2100 mm
jaška:
avtomatska, teleskopska enostranska T2, iz brušene nerjavne pločevine, širina 1300 mm, višina 2100 mm, 
požarna odpornost vrat E120
</t>
  </si>
  <si>
    <t xml:space="preserve">JAŠEK DVIGALA : 
dimenzije: širina 2300 mm, globina 2800 mm 
glava jaška:  3600 mm ( min. ) 
jama jaška:   1200 mm </t>
  </si>
  <si>
    <t xml:space="preserve">Izdelava, dobava in montaža ALU požarno odpornih elementov, sistemska profilacija SAPA skladno z veljavnim STS (ob ponudbi priložiti dokazilo o veljavnosti) barvano v RAL barvi po izboru odg. projektanta. Samozapiralo kot na primer ali enakovredno: GEZE TS-5000, dvokrilna vrata TS5000 ISM, kpl z okovjem, nerjavečo kljuko, cilindrično ključavnico in zaustavljalcem vrat. Izdelava po shemi vrat. Polnila kril sestava ALU/TI/ALU ( panel ), oziroma steklo Ug=1.1W/m2K Ei30 odvisno od zahtev. Upoštevati je potrebno minimalne zaključne obrobe. Elementi na evakuacijski poti so opremljeni z panik drogom nerjaveče izvedbe po EN1125, dvokrilna vrata z panik drogom na obeh krilih. Vrata ( 1 ali 2k ), katera so v normalnem v odprtem stanju, se morajo v primeru požara avtomatsko zapreti ( požarni magneti ). Vrata katera so v normalnem stanju zaprta, se morajo v primeru požara avtomatsko odpreti. Zunanja vrata na fasadah morajo biti izvedena tako, da jih lahko odprejo intervencijske ekipe! V posameznih postavkah je potrebno upoštevati podkonstrukcijo od AB plošče do nivoja spuščenega stropa za montažo požarnih sten. </t>
  </si>
  <si>
    <t>Izdelava, dobava in montaža elementov s prekinjenim toplotnim mostom ( zunanji kot npr. Wicona Wicstyle 75 evo vrata,  Wicline 75evo okna ), notranji elementi brez prekinjenega toplotnega mosta ( razen če ni drugače zahtevano ). Obojestransko enotno barvano v RALu po izboru investitorja. Število nasadil 3 po višini, na notranji strani panik kljuka po EN179 ali EN1125, cilindrična ključavnica in sistemski ključ. Zunanja vrata na fasadah morajo biti izvedena tako, da jih lahko odprejo intervencijske ekipe. Odpiranje glede na sheme elementov. Zunanji elementi troslojna zasteklitev Ug=0.6W/m2K, LT=47%, g=26% sestava kot Planiclear Coollite SKN154 6mm/14Ar/4/14Ar/4, TGI distančniki, debelina stekla glede na velikost posameznih polj, upoštevati TRAV smernice, zunanja stekla varnostno kaljena, notranja varnostno lepljena. Skupni Uw=max 0,99W/m2K. Vzorec stekla potrdi odg.projektant. Vgradnja zunanjih elementov po RAL smernicah.</t>
  </si>
  <si>
    <t>Kompletna nabava, dobava in montaža okna:  P.ZO.7, dvokrilno okno dim. 200/120 cm, troslojna zasteklitev  Ug=0.6W/m2K, LT=47%, g=26% sestava kot naprimer ali enakovredno Planiclear Coollite SKN154 6mm/14Ar/4/14Ar/4, TGI distančniki, zunanja žaluzija, notranji rolo, zunanja in notranja ALU polica.  Odpiranje glede na shemo elementa.</t>
  </si>
  <si>
    <t>Kompletna nabava, dobava in montaža okna:  P.ZO.4, dvokrilno okno dim. 180/120 cm, troslojna zasteklitev  Ug=0.6W/m2K, LT=47%, g=26% sestava kot naprimer ali enakovredno Planiclear Coollite SKN154 6mm/14Ar/4/14Ar/4, TGI distančniki, zunanja žaluzija, notranji rolo, zunanja in notranja ALU polica.  Odpiranje glede na shemo elementa.</t>
  </si>
  <si>
    <t>Kompletna nabava, dobava in montaža okna:  P.NO.1, notranje fiksno tridelno okno dim. 313/170 cm, dvoslojna zasteklitev Ug=1.1W/m2K varnostna prozorna,  notranji rolo, na obeh straneh ALU polica.</t>
  </si>
  <si>
    <t>Kompletna nabava, dobava in montaža vrat:  N.ZV.1, zunanja vrata z fiksno obsvetlobo,  dim. 160/220 cm, troslojna zasteklitev  Ug=0.6W/m2K, LT=47%, g=26% sestava kot naprimer ali enakovredno Planiclear Coollite SKN154 6mm/14Ar/4/14Ar/4, TGI distančniki.  Odpiranje glede na shemo elementa.</t>
  </si>
  <si>
    <t>Kompletna nabava, dobava in montaža notranjih enokrilnih vrat:  P.NV.1, notranja enokrilna vrata  dim. 100/220 cm, z alu profili, obojestranska kljuka, cilindrična ključavnica in trije ključi, talni zaustavljalec. Krilo "lahko", lamelne konstrukcije, obdelano s pralno oblogo (kot Max - tip in ton določi projektant), zaključeno s trdimi nalimki. Odpiranje glede na shemo elementa.</t>
  </si>
  <si>
    <t>Kompletna nabava, dobava in montaža vrat:  P.NV.2,  notranja enokrilna vrata  dim. 100/220 cm, s povečano zvočno zaščito do 47 dB, z alu profili, obojestranska kljuka, cilindrična ključavnica in trije ključi, talni zaustavljalec. Krilo polne konstrukcije, zvočnoizolacijski material, obdelano s pralno oblogo (kot Max - tip in ton določi projektant), zaključeno s trdimi nalimki. Odpiranje glede na shemo elementa.</t>
  </si>
  <si>
    <t>OPREMA VRAT</t>
  </si>
  <si>
    <t>Kompletna nabava, dobava in montaža vrat:  P.NV.6, notranja enokrilna vrata  dim. 125/220 cm, z alu profili, obojestranska kljuka, cilindrična ključavnica in trije ključi, talni zaustavljalec. Krilo "lahko", lamelne konstrukcije, obdelano s pralno oblogo (kot Max - tip in ton določi projektant), zaključeno s trdimi nalimki. Odpiranje glede na shemo elementa.</t>
  </si>
  <si>
    <t>Kompletna nabava, dobava in montaža vrat:  P.NV.5, notranja enokrilna vrata  dim. 90/220 cm, z alu profili, obojestranska kljuka, cilindrična ključavnica in trije ključi, talni zaustavljalec. Krilo "lahko", lamelne konstrukcije, obdelano s pralno oblogo (kot Max - tip in ton določi projektant), zaključeno s trdimi nalimki. Odpiranje glede na shemo elementa. V vratih vgrajena prezračevalna rešetka.</t>
  </si>
  <si>
    <t>Kompletna nabava, dobava in montaža vrat:  P.NV.4, notranja enokrilna vrata  dim. 110/220 cm, z alu profili, obojestranska kljuka, cilindrična ključavnica in trije ključi, talni zaustavljalec. Krilo "lahko", lamelne konstrukcije, obdelano s pralno oblogo (kot Max - tip in ton določi projektant), zaključeno s trdimi nalimki. Odpiranje glede na shemo elementa.  V vratih vgrajena prezračevalna rešetka.</t>
  </si>
  <si>
    <t>Kompletna nabava, dobava in montaža vrat:  P.NV.3, notranja enokrilna vrata  dim. 100/220 cm, z alu profili, obojestranska kljuka, cilindrična ključavnica in trije ključi, talni zaustavljalec. Krilo "lahko", lamelne konstrukcije, obdelano s pralno oblogo (kot Max - tip in ton določi projektant), zaključeno s trdimi nalimki. Odpiranje glede na shemo elementa.  V vratih vgrajena prezračevalna rešetka.</t>
  </si>
  <si>
    <t>Kompletna nabava, dobava in montaža vrat:  P.NV.10, notranja dvokrilna vrata  dim. 200/220 cm,  z alu profili, obojestranska kljuka, cilindrična ključavnica in trije ključi, talni zaustavljalec. Krilo "lahko", lamelne konstrukcije, obdelano s pralno oblogo (kot Max - tip in ton določi projektant), delno zastekljeno, zaključeno s trdimi nalimki. Odpiranje glede na shemo elementa.</t>
  </si>
  <si>
    <t xml:space="preserve">Kompletna nabava, dobava in montaža vrat:  N.NV.3, notranja enokrilna vrata  dim. 115/220 cm, odpiranje po shemi, z alu profili, obojestranska kljuka, cilindrična ključavnica in trije ključi, talni zaustavljalec. Krilo "lahko", lamelne konstrukcije, obdelano s pralno oblogo (kot Max - tip in ton določi projektant), zaključeno s trdimi nalimki. Odpiranje glede na shemo elementa. </t>
  </si>
  <si>
    <t>Kompletna nabava, dobava in montaža protipožarnih vrat:  N.NPV.3-EI30-C2Sm, notranja kovinska drsna protipožarna vrata, dimotesna, dim. 255/220 cm. V vrata vgrajen osebni prehod s panik drogom, amortizer, elektro magnet (priklop na požarno centralo). Odpiranje glede na shemo elementa.</t>
  </si>
  <si>
    <t>Kompletna nabava, dobava in montaža protipožarnih vrat:  N.NPV.4-EI30-C2Sm,  notranja kovinska drsna protipožarna vrata, dimotesna, dim. 200/220 cm. V vrata vgrajen osebni prehod s panik drogom, amortizer, elektro magnet (priklop na požarno centralo). Odpiranje glede na shemo elementa.</t>
  </si>
  <si>
    <t>Kompletna nabava, dobava in montaža protipožarnih vrat:  P.NPV.4-EI30-C2Sm, notranja požarna steklena enokrilna vrata, dim. 100/220 cm, zasteklitev enojna transparentna EI30, samozapiralo, dimotesna.  Odpiranje glede na shemo elementa.</t>
  </si>
  <si>
    <t>Kompletna nabava, dobava in montaža zunanjih protipožarnih vrat:  P.ZPV.2-EI30-C2Sm, zunanja požarna evakuacijska vrata z obsvetlobo dim. 200/220 cm, troslojna zasteklitev  protipožarna izplacijska, Ug=0.6W/m2K, LT=47%, g=26% , TGI distančniki.  Odpiranje glede na shemo elementa.</t>
  </si>
  <si>
    <t>Kompletna nabava, dobava in montaža zunanjih protipožarnih vrat:  P.ZPV.1-EI30-C2Sm, zunanja požarna evakuacijska vrata z obsvetlobo dim. 200/220 cm, troslojna zasteklitev  protipožarna izplacijska, Ug=0.6W/m2K, LT=47%, g=26% , TGI distančniki.  Odpiranje glede na shemo elementa.</t>
  </si>
  <si>
    <t>Kompletna nabava, dobava in montaža notranjega protipožarnega okna:  P.NPO.1-EI30, notranje fiksno štiridelno okno dim. 425/170 cm, zasteklitev Ug=1.1W/m2K protipožarna izolacijska, notranji rolo, na obeh straneh ALU polica.</t>
  </si>
  <si>
    <t>Kompletna nabava, dobava in montaža protipožarnih vrat:  N.NPV.5-EI30, notranja požarna enokrilna vrata, dim. 115/220 cm, samozapiralo.  Odpiranje glede na shemo elementa. (sobe)</t>
  </si>
  <si>
    <t>B5.68</t>
  </si>
  <si>
    <t>B5.69</t>
  </si>
  <si>
    <t>Kompletna nabava, dobava in montaža zunanje steklene stene:  P.ZSS.1, zunanja steklena stena z okni in vrati, dim. 1910/220 cm.</t>
  </si>
  <si>
    <t>ALU sistemska profilacija s prekinjenim toplotnim mostom proizvajalca kot npr. Wicona Wictec 50HI, fasadni sistem z vertikalnimi in horizontalnimi alu profili širine 50mm, globina profilov glede na statične izračune, zunaj vidni pokrivniki.</t>
  </si>
  <si>
    <t xml:space="preserve">V fasado so vgrajena vrata in okna, odpiranje glede na priložene sheme.  Okna z magneti ( zaprto / odprto ).
Upoštevati izolacijsko troslojno steklo zunaj kaljeno varnostno, znotraj varnostno lepljeno, z vmesnim prostorom kateri je polnjem z plinom Argon.  </t>
  </si>
  <si>
    <t>Ug=0.6W/m2K, LT=47%%, g=26%, sestava stekla toplotno izolacijsko v sestavi : Planiclear Coollite SKN154 8mm/14Ar/6ESG/14Ar/44.2VSG, TGI distančnik.
Upoštevati ustrezna sidra za pritrjevanje ALU konstrukcije, vse toplotne in hidroizolacije.
Upoštevati zgornje in spodnje horizontalne obrobe barvane v standardnem RAL</t>
  </si>
  <si>
    <t>V postavke zajeti delovne odre, avtodvigala in ostalo opremo za nemoteno izvajanje.
Med nadstropji + zgornji del fasadnih sten potrebno upoštevati vlaknocementne plošče kot na primer ali enakovredno.:SwissPearl "Carat" barvano v masi RAL po izboru projektanta, debelina plošč 8mm, zadaj predivdeti toplotno izolacijo. Plošče so del fasade. Pri posameznik pozicijah je potrebno upoštevati vertikalne sončno dekorativno zaščitne stebre vključno z</t>
  </si>
  <si>
    <t>podkonstrukcijo, pritrjevanje v tla in zgoraj v konstrukcijo v povezavi z atiko. Obloga stebrov kompozitna plošča sestavljena iz dveh alu vrhnih pločevin debeline 0,5mm in mineralnega polnila, požarna klasifikacija En13501 A2-S1,d0, kot na primer ali enakovredno alucobond, barva po izboru projektanta.                                                                                                                   Pri določenih postavkah je potrebno zajeti notranja in zunanja rolo senčila ( opis postavk enak kot pri ALU stavbnem pohištvu ).</t>
  </si>
  <si>
    <t>Dobava in montaža zunanjih žaluzij širine 80mm bombirane oblike tip C 80 na elektromotorni pogon na stikalo z ALU vodili na ALU distančnikih.
Elektro motor tip GG10 (karakteristike: IP 54, 26rpm, 135W) s pripadajočim kablom in komplet konektorjem (moški in ženski del s sponko).
Podometna ALU maska. Maska prilagojena tipu in velikosti žaluzije.
Upoštevati pripadajočo krmilno elektroniko za generalno regulacijo po prostorih.</t>
  </si>
  <si>
    <t>dobava in montaža notranjih rolo senčil tip INT 125, prosto viseče, elektromotorni pogon na stikalo. Platno tipa SCR3000. Barva po izboru projektanta. Propustnost med 3% in 5%.
Elektro motor tip solid line – com (karakteristike: IP 44, 16rpm, 105W)
Upoštevati pripadajočo krmilno elektroniko za generalno regulacijo po prostorih.
Vgradnja v pripravljeno kineto.</t>
  </si>
  <si>
    <t>Kompletna nabava, dobava in montaža  notranje steklene stene vetrolova:  P.NSS.1, notranja steklena stena z okni in vrati, dim. 200+200+200/220 cm, troslojna zasteklitev  Ug=0.6W/m2K, LT=47%, g=26% sestava kot naprimer ali enakovredno Planiclear Coollite SKN154 6mm/14Ar/4/14Ar/4, TGI distančniki.  Odpiranje glede na shemo elementa.</t>
  </si>
  <si>
    <t>B5.70</t>
  </si>
  <si>
    <t xml:space="preserve">Samozapiralo z drsno letvijo za enokrilna vrata širine do 1100mm kot naprimer GEZE TS 3000. Z možnostjo nastavitve moči zapiranja 1-4 po SIST EN 1154 ter hitrosti zapiranja in moči zapahovanja. Ventili za nastavitve so termostabilni. Opcijsko z vstavkom v letev je možno doseči pridržanje vrat v odprtem položaju med 80° in 130° ter omejevanje kota odpiranja vrat. Montaža  na  nasprotno stran tečajev. Brez sistema za pridržanje primerno tudi za požarna vrata. </t>
  </si>
  <si>
    <t>P.ZEV.1</t>
  </si>
  <si>
    <t>Elektro ključavnica za vrata na bežalnih poteh kot naprimer GEZE  FTV 320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</si>
  <si>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namenjev podometni vgradnji. Potrebno povezati s požarno centralo na objektu.  Kot naprimer GEZE TZ 300</t>
  </si>
  <si>
    <t>Ostala oprema vrat. Anti panik mehanska ključavnica po standardu SIST EN 1125 z naletnim drogom.</t>
  </si>
  <si>
    <t>P.ZEV.2</t>
  </si>
  <si>
    <t>P.ZEV.5</t>
  </si>
  <si>
    <t xml:space="preserve">Par samozapiral z drsno letvijo za dvokrilna vrata dimenzije do 2x1400mm. Z možnostjo nastavitve hitrosti, moči zapahovanja od 2-6 po EN 1154 (vizualni prikaz nastavitve moči zapahovanja na samozapiralu), končnega zapahovanja ter termo stabilnimi ventili. Z vstavkom v letev za mehanično pridržanje odprtosti vrat med 80° in 130° ter elastičnim omejevalnikom kota odpiranja vrat. Montaža na nasprotni strani pantov.  Kot naprimer GEZE TS 5000 L z ISM drsno letvijo BG. </t>
  </si>
  <si>
    <t>Sistem za simultano sistemsko pravilno odpiranje dvokrilnih vrat (ob odprtju pasivnega krila se odpre tudi aktivno krilo in s tem omogoči pravilno delovanje samozapiral za dvokrilna vrata in dopušča, da se vrata zaprejo v s pravilnim vrstnim redom. Kot naprimer GEZE CB Flex.</t>
  </si>
  <si>
    <t>P.ZPV.1</t>
  </si>
  <si>
    <t>P.ZSS.1</t>
  </si>
  <si>
    <t>Avtomatska drsna vrata na ubežni poti kot naprimer GEZE ECdrive FR moderna linearna drsna avtomatika, za uporabo na bežalnih poteh, tipski test TÜV po normi DIN 18650 in SIST EN 16005, z 2-motorno tehnologijo, za teže do 120kg na krilo, s samodejnim čiščenjem koles.
Dimenzija pogona (višina x globina) : 120 x 175 mm
Dimenzija prehoda: 1200 x 2200 mm</t>
  </si>
  <si>
    <t>Pogon/Tehnika:
Zanesljiva funkcija bežalna pot z 2-motorno tehnologijo, baterijsko napajanje za zasilno odpiranje v primeru izpada napajanja, ekstremno tih DC pogon, ekstremno gladko drsenje,  omrežni del 230V AC odporen na kratek stik, integrirano glavno stikalo, popolnoma nova krmilna elektronika kategorija 2 po normi DIN EN 954-1: samostojno učenje, samodejna zaznava in prikaz napak, avtomatsko nastavljanje časa odprtja vrat glede na frekvenco prehoda, zaradi tega optimalno udobje uporabe, nastavljiv čas odprtja, reducirano odpiranje (zimski način), nastavljiva hitrost odpiranja in zapiranja, avtomatsko vračanje v primeru zaznave ovire.</t>
  </si>
  <si>
    <t xml:space="preserve">Krmilna naprava:
Programsko stikalo s prikazovalnikom na katerem se prikazuje izbrana nastavitev: Avtomatsko (Poletje/Zima), Stalno odprto, Konec delavnika, Noč (zaklepanje kot opcija).  
Zaklepanje:
Bistabilno elektromagnetno zaklepanje integrirano v pogon z možnostjo ročnega odklepanja v primeru reševanja
Proženje vrat: znotraj in zunaj kombiniran senzor - radar in senzor prisotnosti       </t>
  </si>
  <si>
    <t>Dobava in montaža zaščitnih kril zaradi prisotnosti dveh notranjih stebrov, skaldnost s standardom SIST EN 16005. Steklo kajeno ESG 10 mm. Možnost odpiranja za čiščenje.</t>
  </si>
  <si>
    <t>P.NSS.1</t>
  </si>
  <si>
    <t xml:space="preserve">Krmilna naprava:
Programsko stikalo s prikazovalnikom na katerem se prikazuje izbrana nastavitev: Avtomatsko (Poletje/Zima), Stalno odprto, Konec delavnika, Noč (zaklepanje kot opcija).  
Zaklepanje:
Bistabilno elektromagnetno zaklepanje integrirano v pogon z možnostjo ročnega odklepanja v primeru reševanja
Proženje vrat: znotraj in zunaj kombiniran senzor - radar in senzor prisotnosti        </t>
  </si>
  <si>
    <t>P.NV.9</t>
  </si>
  <si>
    <t>Drsni sistem za lesena/kovinska vrata širine 90cm, kot naprimer GEZE Levolan 60, stenska montaža</t>
  </si>
  <si>
    <t>P.NV.10</t>
  </si>
  <si>
    <t>Ostala oprema vrat. Anti panik mehanska ključavnica za dvokrilna vrasta po standardu SIST EN 1125 z naletnim drogom. Pasivno krilo se avtomatsko zarigla, aktivno krilo pa se zapre preko jezička (zaklepanje ročno) z zuananje kljuka, z notranje strani naletni drog.</t>
  </si>
  <si>
    <t>P.NV.11</t>
  </si>
  <si>
    <t>P.NPV.2</t>
  </si>
  <si>
    <t>Sistem za upravljanje dvokrilnih požarnih vrat, kjer je aktivno krilo motorno/avtomatsko gnano, pasivno krilo pa se zapira s pomočjo samozapirala. AKTIVNO KRILO: Dobava in montaža pogona za avtomatizacijo krilnih požarnih vrat. Vrata so protipožarna EI30, na vrata je obojestransko nameščena ustrezna kljuka/naletna letev. Vrata se obojestransko prožijo preko senzorjev gibanja. Ob požarnem alarmu je možno ročno odpiranje vrat.</t>
  </si>
  <si>
    <t>Pogon vrat: kot. npr. GEZE Poweturn F, elektromehanski pogon za avtomatizacijo krilnih požarnih vrat. Pogon z drsno letvijo nameščen na nasprotni strani tečajev. Za nemsetitev pogona je potrebno zagotoviti 75mm prostega prostora na podboju vrat in 105mm prostega prostora na vratnem krilu za fiksiranje ročice in varnostnih senzorjev.</t>
  </si>
  <si>
    <t>Brezstopenjska nastavitev moči zapiranja EN 4–7, maksimalna teža krila do 300kg, brezstopenjska nastavitev hitrosti zapiranja in odpiranja, zakasnitev aktivacije: 0–10 s, nastavljivi čas zadržanja vrat v odprtem položaju: 0–60 s, kot odpiranja vrat: max. 136°. Testiran in certificiran skladno s SIST EN 16005. V primeru izpada električnega toka deluje pogon kot standardno samozapiralo. Enako deluje pogon tudi ob signalu iz požarne centrale. Na ohišje pogona je vgrajeno stikalo za izbiranje režima delovanja: avtomatski način, enosmerno delovanje, vrata stalno odprta, nočni način – zaklenjeno  ter  izklop.</t>
  </si>
  <si>
    <t xml:space="preserve">Tehnični podatki:
Zunanje dimenzije pogona (VxŠxG):   70 × 720 × 130 mm
Max. teža krila                       300 kg
Min. širina krila                    800 mm
Max. širina krila                   1600 mm 
Napajalna napetost              230V AC 50Hz
Priključna moč                      200W
Tem. območje delovanja     -15 do +50⁰C
</t>
  </si>
  <si>
    <t>Ostala oprema:
• 1 kos požarni prijemnik, kot npr. GEZE IQ eStrike FT 500—B
• 2 kos Senzor gibanja, kot npr. GEZE GC 302 R
• 1 kos Varnostni senzor za odpiranje, kot npr. GEZE GC 335
• 1 kos Varnostni senzor za zapiranje, kot npr. GEZE G</t>
  </si>
  <si>
    <t>Pasivno krilo mora biti opremljeno tudi z mehansko antipanik ključavnico, ki omogoča blokiranje pasivnega krila, ko je ta v zaprtem položaju in se sprosti ob pritisku na panik naletno letev nameščeno na vratnem krilu. Antipanik ključavnica mora biti nameščena tudi na aktivnem krilu in spojena na naletno panik letev na aktivnem krilu.</t>
  </si>
  <si>
    <t xml:space="preserve">PASIVNO KRILO oz. del sistema za varno zapiranje pasivnega krila sihronizirano z akrivnim krilom. Namestitev, kot naprimer GEZE E-ISM drsne letve na stran tečajev. Na aktivno krilo se namesti kot naprimer GEZE Pivot bearing tečaj, ki se ga fiksira na E-ISM drsno letev, na pasivno krilo pa se namesti samozapiralo kot naprimer GEZE TS 5000. GEZE E-ISM letev se preko napajalnega kabla speljanega v podboju vrat preko relejske plošče RP220 poveže s pogonom Powerturn. 
</t>
  </si>
  <si>
    <t xml:space="preserve">Vrata je možno uporabljati tako, da se jih uporablja v popolnoma avtomatskem režimu, kjer Powrturn pogon za krilna vrata s pomočjo senzorjev gibanja proži odpiranje vrat, ki se po predprogramiranem režimu potem sama zaprejo. V primeru prevoza večjih/širših stvari skozi vrata pa je možno odpreti tudi pasivno krilo in ga blokirati v odprtem položaju. Ker je pasivno krilo opremljeno z elektromehanskim pridržalom vrat v odprtem položaju, le ta pa povezan s pogonom Powerturn se pasivno krilo ob signalu iz požarne centrale avtomatsko zapre, temu pa sledi tudi zapiranje aktivnega krila. Za pravilno delovanje redosleda zapiranja vrat je le ta potrebno opremiti tudi z GEZE CB Flex, ki v primeru, da nekdo izstopi preko pasivnega krila tudi aktivno krilo odpre do tega kota, da je možen vklop redoslednika zapiranja vrat in vrata se ustrezno zaprejo. </t>
  </si>
  <si>
    <t xml:space="preserve">Par samozapiral z drsno letvijo za dvokrilna vrata dimenzije do 2x1400mm. Z možnostjo nastavitve hitrosti, moči zapahovanja od 2-6 po EN 1154 (vizualni prikaz nastavitve moči zapahovanja na samozapiralu), končnega zapahovanja ter termo stabilnimi ventili. Z vstavkom v letev za mehanično pridržanje odprtosti vrat med 80° in 130° ter elastičnim omejevalnikom kota odpiranja vrat. Montaža na nasprotni strani pantov.  Kot naprimer GEZE TS 5000 ISM. </t>
  </si>
  <si>
    <t>Elektro ključavnica za vrata na bežalnih poteh kot naprimer GEZE  FTV 320, ki se namesti na horizontalno prečko aktivnega krila in drži zaklenjena tako aktivno, kot tudi pasivno krilo in se sprosti v primeru požara ali pritiska panik tipke na panik terminalu.</t>
  </si>
  <si>
    <t>P.NPV.3b</t>
  </si>
  <si>
    <t>P.NPV.4</t>
  </si>
  <si>
    <t>P.NDV.1</t>
  </si>
  <si>
    <t xml:space="preserve">Sistem samozapiral za dvokrilna vrata s kontrolirano sekvenco zapiranja - najprej pasivno potem aktivno krilo. Samozapiralo z drsno letvijo za dvokrilna vrata širine do 1400mm za vsako izmed kril kot naprimer GEZE TS 5000 E-ISM. Z možnostjo nastavitve moči zapiranja 2-6 po SIST EN 1154, ter hitrosti zapiranja in moči končnega zapahovanja (vizualni prikaz nastavitve moči na sprednji strani samozapirala). Ventili za nastavitve so termostabilni. Elektro mehansko pridržanje vrat v odprtem položaju med 80° in 130° z omejitvijo kota odpiranja vrat (napajanje 24 V DC ter sprostitev pridržanja vrat preko požarne centrale). Montaža možna na strani tečajev. Primerno tudi za požarna varata. </t>
  </si>
  <si>
    <t>Kompletna nabava, dobava in montaža vrat:  N.ZEV.1, 
zunanja evakuacijska vrata z fiksno obsvetlobo,  dim. 160/220 cm, troslojna zasteklitev  Ug=0.6W/m2K, LT=47%, g=26% sestava kot naprimer ali enakovredno Planiclear Coollite SKN154 6mm/14Ar/4/14Ar/4, TGI distančniki.  Odpiranje glede na shemo elementa. Ostala oprema vrat. Anti panik mehanska ključavnica po standardu SIST EN 1125 z naletnim drogom.</t>
  </si>
  <si>
    <t>Kompletna nabava, dobava in montaža vrat:  N.ZEV.2, zunanja evakuacijska vrata z fiksno obsvetlobo,  dim. 160/220 cm, troslojna zasteklitev  Ug=0.6W/m2K, LT=47%, g=26% sestava kot naprimer ali enakovredno Planiclear Coollite SKN154 6mm/14Ar/4/14Ar/4, TGI distančniki.  Odpiranje glede na shemo elementa. Ostala oprema vrat. Anti panik mehanska ključavnica po standardu SIST EN 1125 z naletnim drogom.</t>
  </si>
  <si>
    <t>Kompletna nabava, dobava in montaža vrat:  N.ZEV.3, zunanja evakuacijska vrata z fiksno obsvetlobo,  dim. 160/220 cm, troslojna zasteklitev  Ug=0.6W/m2K, LT=47%, g=26% sestava kot naprimer ali enakovredno Planiclear Coollite SKN154 6mm/14Ar/4/14Ar/4, TGI distančniki.  Odpiranje glede na shemo elementa. Ostala oprema vrat. Anti panik mehanska ključavnica po standardu SIST EN 1125 z naletnim drogom.</t>
  </si>
  <si>
    <t>Kompletna nabava, dobava in montaža vrat:  N.ZEV.4, zunanja evakuacijska vrata z fiksno obsvetlobo,  dim. 160/220 cm, troslojna zasteklitev  Ug=0.6W/m2K, LT=47%, g=26% sestava kot naprimer ali enakovredno Planiclear Coollite SKN154 6mm/14Ar/4/14Ar/4, TGI distančniki.  Odpiranje glede na shemo elementa. Ostala oprema vrat. Anti panik mehanska ključavnica po standardu SIST EN 1125 z naletnim drogom.</t>
  </si>
  <si>
    <t>N.PV.1 in N.PV.2</t>
  </si>
  <si>
    <t>N.NV.2</t>
  </si>
  <si>
    <t>Drsni sistem za lesena vrata širine 95cm/višine 220cm, kot naprimer GEZE Levolan 60, stenska montaža</t>
  </si>
  <si>
    <t>N.NPV.1</t>
  </si>
  <si>
    <t>N.NPV.2</t>
  </si>
  <si>
    <t>Tehnični podatki:
Zunanje dimenzije pogona (VxŠxG):   70 × 720 × 130 mm
Max. teža krila                       300 kg
Min. širina krila                    800 mm
Max. širina krila                   1600 mm 
Napajalna napetost              230V AC 50Hz
Priključna moč                      200W
Tem. območje delovanja     -15 do +50⁰C</t>
  </si>
  <si>
    <t>Ostala oprema:
• 1 kos požarni prijemnik, kot npr. GEZE IQ eStrike FT 500—B
• 2 kos Senzor gibanja, kot npr. GEZE GC 302 R
• 1 kos Varnostni senzor za odpiranje, kot npr. GEZE GC 335
• 1 kos Varnostni senzor za zapiranje, kot npr. GEZE GC 335</t>
  </si>
  <si>
    <t xml:space="preserve">Ker je pasivno krilo opremljeno z elektromehanskim pridržalom vrat v odprtem položaju, le ta pa povezan s pogonom Powerturn se pasivno krilo ob signalu iz požarne centrale avtomatsko zapre, temu pa sledi tudi zapiranje aktivnega krila. Za pravilno delovanje redosleda zapiranja vrat je le ta potrebno opremiti tudi z GEZE CB Flex, ki v primeru, da nekdo izstopi preko pasivnega krila tudi aktivno krilo odpre do tega kota, da je možen vklop redoslednika zapiranja vrat in vrata se ustrezno zaprejo. 
</t>
  </si>
  <si>
    <t xml:space="preserve">PASIVNO KRILO oz. del sistema za varno zapiranje pasivnega krila sihronizirano z akrivnim krilom. Namestitev, kot naprimer GEZE E-ISM drsne letve na stran tečajev. Na aktivno krilo se namesti kot naprimer GEZE Pivot bearing tečaj, ki se ga fiksira na E-ISM drsno letev, na pasivno krilo pa se namesti samozapiralo kot naprimer GEZE TS 5000. </t>
  </si>
  <si>
    <t xml:space="preserve">GEZE E-ISM letev se preko napajalnega kabla speljanega v podboju vrat preko relejske plošče RP220 poveže s pogonom Powerturn. Vrata je možno uporabljati tako, da se jih uporablja v popolnoma avtomatskem režimu, kjer Powrturn pogon za krilna vrata s pomočjo senzorjev gibanja proži odpiranje vrat, ki se po predprogramiranem režimu potem sama zaprejo. V primeru prevoza večjih/širših stvari skozi vrata pa je možno odpreti tudi pasivno krilo in ga blokirati v odprtem položaju. </t>
  </si>
  <si>
    <t>N.NPV.3</t>
  </si>
  <si>
    <t>Predlagamo težnostna vrata, ki se zaprejo s pomočjo uteži samo v primeru požara hkrati pa imajo integrirana krilna vrata s panik ključavnico in naletnim drogom ter seveda A test za požar EI30.</t>
  </si>
  <si>
    <t>N.NPV.4</t>
  </si>
  <si>
    <t>N.NDV.1</t>
  </si>
  <si>
    <t>NODS STOPNIŠČE</t>
  </si>
  <si>
    <t>Krmilno napajalna centrala kot naprimer GEZE E260 N8
Krmilno napajalna centrala za Naravni odvod dima in toplote - NODT in ventilacijo. Za kontrolo 24V DC pogonov z maksimalno porabo 7.5 A.
Centrala zagotavlja rezervno napajanje, za primer izpada glavnega napajanja, za najmanj 72 ur. Centrala ima polnilec baterij, ki določa režim polnjenja glede na temperaturo, in izvaja stalni nadzor stanja baterij.
Alarmna linija je kontrolirana, za zagotavljanje visokega nivoja zanesljivosti.</t>
  </si>
  <si>
    <t>Tehnični podatki:
- Napajalna napetost: 230 V AC
- Priključna moč: 300W 
- Izhodna napetost: 24 V DC +-5 % v normalnem delovanju, 24V DC +-15 % ob delovanju z baterijo
- Izhodni tok max. 7.5 A
- IP zaščita centrale: IP 30
- Priklop kablov od spodaj
- Ohišje: PVC, siva barva
Širina: 295 mm
Višina: 261 mm
Globina: 112 mm</t>
  </si>
  <si>
    <t>Požarna tipka kot naprimer GEZE FT4/24V DC za proženje na vsakem nadstropju</t>
  </si>
  <si>
    <t>Dimni senzor kot naprimer GEZE RM 1003</t>
  </si>
  <si>
    <t>Tipka za prezračevanje kot naprimer GEZE LTA-24. Za proženje RWA krmilne centrale za prezračevanje. Vgradnja standardno elektro dozo  Ø 60 mm. Funkcije tipk: Odpiranje – Stop – Zapiranje, LED indikatorji.</t>
  </si>
  <si>
    <t>Vremenski senzor, dež-veter kot naprimer GEZE, za proženje zapiranja oken preko RWA krmilne centrale v primeru dežja ali premočnega vetra (prag nastavljiv). Možnost priklopa na več RWA krmilnih central.</t>
  </si>
  <si>
    <t xml:space="preserve">Kupola je namenjena za naravni odvod dima in toplote z mehanizmom z elektromotornim pogonom 24V DC s kotom odprtja 140 st. skladno s standardom EN12101-2. Vgrajeni mehanizem omogoča tudi odpiranje za potrebe dnevnega prezračevanja.                                                                                                                 Vretenasti pogon SG40 za odpiranje kupole za NODT
</t>
  </si>
  <si>
    <t xml:space="preserve">Elektro pogon SG40 / 24 V DC z dualno funkcijo (primeren za dnevno prezračevanje ali hiter in učinkovit odvod dima in toplote). 
Elektro-mehanski izklop v primeru preobremenitve.
Poraba na pogon: 4.0 A 
Zaščita ohišja IP54
Temperaturni pogoji: -25°C to +60°C
Jekleni deli galvansko korozijsko zaščiteni.
Barva: EV1 </t>
  </si>
  <si>
    <t>P.ZO.1</t>
  </si>
  <si>
    <t>P.ZO.2</t>
  </si>
  <si>
    <t>Kompletna nabava, dobava in montaža vrat:  P.ZEV.1, zunanja evakuacijska vrata z fiksno obsvetlobo,  dim. 200/220 cm, troslojna zasteklitev  Ug=0.6W/m2K, LT=47%, g=26% sestava kot naprimer ali enakovredno Planiclear Coollite SKN154 6mm/14Ar/4/14Ar/4, TGI distančniki.  Odpiranje glede na shemo elementa. Ostala oprema vrat. Anti panik mehanska ključavnica po standardu SIST EN 1125 z naletnim drogom, zunaj kljuka.</t>
  </si>
  <si>
    <t>Kompletna nabava, dobava in montaža vrat:  P.ZEV.2, zunanja evakuacijska vrata z fiksno obsvetlobo,  dim. 200/220 cm, troslojna zasteklitev  Ug=0.6W/m2K, LT=47%, g=26% sestava kot naprimer ali enakovredno Planiclear Coollite SKN154 6mm/14Ar/4/14Ar/4, TGI distančniki.  Odpiranje glede na shemo elementa. Ostala oprema vrat. Anti panik mehanska ključavnica po standardu SIST EN 1125 z naletnim drogom, zunaj kljuka.</t>
  </si>
  <si>
    <t>Kompletna nabava, dobava in montaža vrat:  P.ZEV.3, zunanja evakuacijska enokrilna vrata  dim. 130/220 cm, polnilo in delna troslojna zasteklitev  Ug=0.6W/m2K, LT=47%, g=26% sestava kot naprimer ali enakovredno Planiclear Coollite SKN154 6mm/14Ar/4/14Ar/4, TGI distančniki.  Odpiranje glede na shemo elementa. Ostala oprema vrat. Anti panik mehanska ključavnica po standardu SIST EN 179 s kljuko.</t>
  </si>
  <si>
    <t>Kompletna nabava, dobava in montaža vrat:  P.ZEV.5, zunanja evakuacijska dvokrilna vrata  dim. 200/220 cm, polnilo in delna troslojna zasteklitev  Ug=0.6W/m2K, LT=47%, g=26% sestava kot naprimer ali enakovredno Planiclear Coollite SKN154 6mm/14Ar/4/14Ar/4, TGI distančniki.  Odpiranje glede na shemo elementa.
Ostala oprema vrat. Anti panik mehanska ključavnica za dvokrilna vrasta po standardu SIST EN 1125 z naletnim drogom. Pasivno krilo se avtomatsko zarigla, aktivno krilo pa se zapre preko jezička (zaklepanje ročno) z zuananje strani le pokončni drog ali bunka ter odpiranje preko ključa.</t>
  </si>
  <si>
    <t>Kompletna nabava, dobava in montaža vrat:  P.ZV.1, zunanja  dvodelna vrata z obsvetlobo,  dim. 160/220 cm, , troslojna zasteklitev  Ug=0.6W/m2K, LT=47%, g=26% sestava kot naprimer ali enakovredno Planiclear Coollite SKN154 6mm/14Ar/4/14Ar/4, TGI distančniki.  Ostala oprema vrat: kljuka, cilindrična ključavnica, enotni ključ. Odpiranje glede na shemo elementa.</t>
  </si>
  <si>
    <t>Kompletna nabava, dobava in montaža vrat:  P.ZV.2, zunanja  dvodelna vrata z obsvetlobo,  dim. 160/220 cm, , troslojna zasteklitev  Ug=0.6W/m2K, LT=47%, g=26% sestava kot naprimer ali enakovredno Planiclear Coollite SKN154 6mm/14Ar/4/14Ar/4, TGI distančniki.  Ostala oprema vrat: kljuka, cilindrična ključavnica, enotni ključ. Odpiranje glede na shemo elementa.</t>
  </si>
  <si>
    <t>Kompletna nabava, dobava in montaža zunanjih protipožarnih vrat:  P.ZPV.1-EI30-C2Sm, zunanja požarna evakuacijska vrata z obsvetlobo dim. 200/220 cm, troslojna zasteklitev  protipožarna izplacijska, Ug=0.6W/m2K, LT=47%, g=26% , TGI distančniki.  Ostala oprema vrat. Anti panik mehanska ključavnica po standardu SIST EN 1125 z naletnim drogom. Odpiranje glede na shemo elementa.</t>
  </si>
  <si>
    <t>Kompletna nabava, dobava in montaža protipožarnih vrat:  P.NPV.2-EI30-C2Sm, notranja požarna evakuacijska steklena dvokrilna vrata, dim. 195/220 cm, zasteklitev enojna transparentna EI30, samozapiralo, dimotesna.  Ostala oprema vrat. Anti panik mehanska ključavnica po standardu SIST EN 1125 z naletnim drogom. Odpiranje glede na shemo elementa.</t>
  </si>
  <si>
    <t>Kompletna nabava, dobava in montaža protipožarnih vrat:  P.NPV.3-EI30-C2Sm, notranja požarna  evakuacijska dvokrilna vrata, dim. 200/220 cm, delna zasteklitev enojna transparentna EI30, samozapiralo, dimotesna.  Ostala oprema vrat. Anti panik mehanska ključavnica po standardu SIST EN 1125 z naletnim drogom. Odpiranje glede na shemo elementa.</t>
  </si>
  <si>
    <t xml:space="preserve">Kompletna nabava, dobava in montaža  protipožarnih vrat:  N.NPV.1-EI30-C2Sm, notranja požarna enokrilna vrata, dim. 90/220 cm, samozapiralo, dimotesna.   Ostala oprema vrat. Anti panik mehanska ključavnica po standardu SIST EN 1125 z naletnim drogom. Odpiranje glede na shemo elementa. </t>
  </si>
  <si>
    <t>Kompletna nabava, dobava in montaža protipožarnih vrat:  N.NPV.2-EI30-C2Sm, notranja požarna evakuacijska steklena dvokrilna vrata, dim. 160/220 cm, zasteklitev enojna transparentna EI30, samozapiralo, dimotesna.  Ostala oprema vrat. Anti panik mehanska ključavnica po standardu SIST EN 1125 z naletnim drogom. Odpiranje glede na shemo elementa.</t>
  </si>
  <si>
    <t>Kompletna izdelava, dobava in montaža jeklena konstrukcija nadstreška iz glavnih obešenih konzolnih nosilcev tipa HEA160, vzdolžnih sekundarnih nosilcev tipa HEA120, obešal za glavne nosilce tipa RND25 ter obodnega paličnega nosilca za masko iz cevi SHS60x60x6. Dobava in montaža konstrukcije, vključno z AKZ in veznimi sredstvi ter drugimi komponentami. Vključno z vsemi deli, materiali, opremo in transporti</t>
  </si>
  <si>
    <t>Kompletna dobava in vgradnja EMCO predpražika, skupaj z RF okvirjem. Okvir predhodno vgraditi v tlak. Po izbor arhitekta in investitorja!
Dim. 100x200 cm</t>
  </si>
  <si>
    <t xml:space="preserve">ZAHTEVE ZA NOSILNO ZIDOVJE
Zidovje je privzeto kot t. i. povezano zidovje, se pravi zidovje z navpičnimi in vodoravnimi armiranobetonskimi vezmi. Razmik med navpičnimi vezmi ne sme presegati 5,00m. Navpične vezi se izvede tudi ob vseh prostih robovih in na obeh straneh odprtin, ki so večje od 2,50m2. Vodoravne vezi se izvedejo po višini na razmiku do 4,00m, kar je v konkretnem primeru zagotovljeno že s samo višino etaže.
</t>
  </si>
  <si>
    <t>Zaradi precejšnjih obremenitev, ki so posledica potreb po odprti arhitekturi (veliki razponi) in hkrati visoki koristni obtežbi, ter zaradi lokacije z znatno potresno obtežbo so zahteve strožje od običajnih zahtev pri zidanih konstrukcijah.</t>
  </si>
  <si>
    <t>1) ZIDAKI
• material: kalcijev silikat
• tlačna trdnost fb ≥ 20MPa
• skupina 1 (volumen lukenj ≤ 25% bruto volumna; posamezna luknja ≤ 12,5% bruto volumna)
• specifična teža γ ≤ 18,00kN/m3 (1800kg/m3)</t>
  </si>
  <si>
    <t>2) MALTA
• tankoslojna malta
• tlačna trdnost fm ≥ 10MPa
• debelina naležnih reg 0,5-3,0mm</t>
  </si>
  <si>
    <t>3) ZIDOVJE (ZIDAKI + MALTA)
• karakteristična tlačna trdnost fk ≥ 9,11MPa
• karakteristična začetna strižna trdnost fvk0 ≥ 0,40MPa</t>
  </si>
  <si>
    <t>4) SPLOŠNO
• tip zidovja: A (zidaki kategorije I, projektirana tankoslojna malta)
• strog in kvaliteten nadzor izvedbe: razred 1 do 2 (varnostni faktor materiala γM = 1,50 do 1,70)</t>
  </si>
  <si>
    <t xml:space="preserve">OPOMBA: Bistveno je doseči zahteve pod točkami 3) in 4), ki se lahko dosežejo z različnimi kombinacijami točk 1), 2) in 4). </t>
  </si>
  <si>
    <t>Kompletna izdelava, dobava in vgrajevanje betona C25/30 XC2 PV-I, v armirane konstrukcije, prereza nad 0.30 m3/m2/m1,  vključno z vsemi pomožnimi deli in transportom do mesta vgrajevanja:</t>
  </si>
  <si>
    <t>Kompletna izdelava, dobava in vgrajevanje betona C25/30 XC1, v armirane konstrukcije, prereza od 0.20 do 0.30 m3/m2/m1,  vključno z vsemi pomožnimi deli in transportom do mesta vgrajevanja:</t>
  </si>
  <si>
    <t>Kompletna izdelava, dobava in vgrajevanje betona C25/30 XC2 PV-I), v armirane konstrukcije, prereza nad 0.30 m3/m2/m1,  vključno z vsemi pomožnimi deli in transportom do mesta vgrajevanja:</t>
  </si>
  <si>
    <t>Kompletna izdelava, dobava in vgrajevanje betona C25/30 XC1, v armirane konstrukcije, prereza od 0.12 do 0.20 m3/m2/m1,  vključno z vsemi pomožnimi deli in transportom do mesta vgrajevanja:</t>
  </si>
  <si>
    <t>Kompletna izdelava, dobava in vgrajevanje betona C25/30 XC1, v armirane konstrukcije, prereza od 0.08 do 0.12 m3/m2/m1,  vključno z vsemi pomožnimi deli in transportom do mesta vgrajevanja:</t>
  </si>
  <si>
    <t>Kompletna izdelava, dobava in vgrajevanje betona C25/30 XC1, v armirane konstrukcije, prereza od 0.04 do 0.08 m3/m2/m1, vključno z vsemi pomožnimi deli in transportom do mesta vgrajevanja:</t>
  </si>
  <si>
    <t>Armatura B500-B</t>
  </si>
  <si>
    <t>Izdelava Varnostnega načrta z organizacijo in ureditvijo gradbišča v skladu z zakonodajo</t>
  </si>
  <si>
    <t>Izdelava in potrditev Izkaza energijskih lastnosti objekta s strani pooblaščene institiucije, kompletno s potrebnimi pregledi in pripravo dokumentacije</t>
  </si>
  <si>
    <t>Izdelava Požarnega reda z obveznimi prilogami (izvleček, navodila, požarni načrt evakuacije idr.) skladno z veljavno zakonodajo</t>
  </si>
  <si>
    <t>Izdelava PID dokumentacije  v 4 izvodih + 1xCD, skladno z veljavno zakonodajo (zajeti vsi načrti)</t>
  </si>
  <si>
    <t>Stroški izvajanja geološkega nadzora za čas gradnje (po izvedeni gradbeni jami) in izdaja poročila ali vpis v gradbeni dnevnik.  V primeru odstopanja sestave tal od napovedane, mora geomehanik dati dodatna navodila in obvestiti projektanta. (za temeljenje objekta)</t>
  </si>
  <si>
    <t>Priprava dokumentacije za potrebe izdelave PID-a  vključno z vsemi vrisanimi spremembami,..., seznama z opisom sprememb ter predaja projektantskemu podjetju (gradbeno obrtniška dela)</t>
  </si>
  <si>
    <t>Stroški izvajanja meritve zvoka po končani gradnji in izdaja ustreznega poročila. Meritve za prenos hrupa skozi konstrukcije stropa in tal. Kompletno z izdajo poročila.</t>
  </si>
  <si>
    <t>Pomoč obrtnikom in instalaterjem (preboji, dolbljenja, drobne vgradnje...); obračun po opravljenih urah, vpisanih v gradb.knjigo (nadzor) 
-pomoč KV in PK zidarja (ocena)</t>
  </si>
  <si>
    <t>Izdelava Dokazila o zanesljivosti in vsa potrebna spremljajoča dela, skladno z veljavno zakonodajo</t>
  </si>
  <si>
    <t>Priprava izjave projektanta v sklopu  Dokazila o zanesljivosti, z vsemi spremljajočimi in potrebnimi aktivnostmi (ocena: 0,15% pogodbene vrednosti del-zunanja ureditev, el.in str.inst.)</t>
  </si>
  <si>
    <t>Nadzor gradnje s strani Telekoma zaradi tangiranja telekomunikacijskih vodov v neposredni bližini objektov.
(po ponudbi upravljalca)</t>
  </si>
  <si>
    <t>Nadzor gradnje s strani Elektra zaradi tangiranja elektro vodov v neposredni bližini objektov.
(po ponudbi upravljalca)</t>
  </si>
  <si>
    <t>Izdelava manjših sprememb projektnih rešitev na predlog izvajalca, nadzornika, investitorja.
Vrednost urne postavke po priporočilih IZS in ZAPS (min.42€). Vključen je tudi potovalni čas.</t>
  </si>
  <si>
    <t>Priprava in izdelava NOV dokumentacie v 2 izvodih, skladno z veljavno zakonodajo, z vključenim delom projektanta - zunanja ureditev, el.in str.inst.</t>
  </si>
  <si>
    <t>Kompletna izdelava, dobava in montaža jeklena konstrukcija, konzolni jekleni nadstreški nad vhodi z razpetino do 1,5m. Jeklene konzole tipa HEA160 z razmikom cca 1m in sidranjem preko čelnih pločevin s kemičnimi sidri v AB. Kemična sidra npr. po sistemu HILTI-HY 200 + HIT-V 8.8. Zajeta tudi sekundarni jekleni elementi za potrebe pritrjevanja zaključne maske itd.. Dobava in montaža konstrukcije, vključno z AKZ in veznimi sredstvi ter drugimi komponentami. Vključno z vsemi deli, materiali, opremo in transporti</t>
  </si>
  <si>
    <t>vhod pri v sečišču osi 1 in G: L=3,8m</t>
  </si>
  <si>
    <t>Kompletna izdelava, dobava in montaža konstrukcije jeklenega nadstreška dimenzij do 4x4m nad vhodoma v sečišču osi 4 in I. Jekleni profili tipa HEA160 z razmikom cca 1m in sidranjem preko čelnih pločevin s kemičnimi sidri v AB. Kemična sidra npr. po sistemu HILTI-HY 200 + HIT-V 8.8.Zajeta tudi sekundarni jekleni elementi za potrebe pritrjevanja zaključne maske itd. Obešanje z vezmi tipa RND16. Dobava in montaža konstrukcije, vključno z AKZ in veznimi sredstvi ter drugimi komponentami. Vključno z vsemi deli, materiali, opremo in transporti</t>
  </si>
  <si>
    <t>Kompletna izdelava, dobava in montaža konstrukcije podesta pri požarnem stopnišču ob lekarni, med osema 3 in 4. Iz kvadratnih cevi tipa do 150x150, skupaj s pohodnimi rešetkami in pomožno podkonstrukcijo ter ograjo. Obešanje z vezmi tipa RND16. Dobava in montaža konstrukcije, vključno z AKZ in veznimi sredstvi ter drugimi komponentami. Vključno z vsemi deli, materiali, opremo in transporti</t>
  </si>
  <si>
    <t>Kompletna izdelava, dobava in montaža konstrukcije nadstrešnice nad agregati dimenzij cca 5x9,5m iz cevi - stebri tipa 150x150 in nosilc tipa 150x200, skupaj s sekundarno konstrukcijo kritine in drugimi pomožnimi elementi.. Dobava in montaža konstrukcije, vključno z AKZ in veznimi sredstvi ter drugimi komponentami. Vključno z vsemi deli, materiali, opremo in transporti</t>
  </si>
  <si>
    <t>B3.13</t>
  </si>
  <si>
    <t>B3.14</t>
  </si>
  <si>
    <t>A3.19</t>
  </si>
  <si>
    <t>Kompletna izdelava, dobava in vgrajevanje betona C30/37 XC3 XD2 XF3 PV-II, v armirane konstrukcije, prereza od 0.20 do 0.30 m3/m2/m1,  vključno z vsemi pomožnimi deli in transportom do mesta vgrajevanja:</t>
  </si>
  <si>
    <t>►ab temeljna plošča nadstrešnice nad agregati tlorisnih dimenzij cca 5x10m</t>
  </si>
  <si>
    <t>Izdelava opaža roba ab temeljne plošče nadstrešnice nad agregati, višine 20 cm, skupaj s potrebnim opiranjem; opaženje, razopaženje, čiščenje in zlaganjem po konačnih delih</t>
  </si>
  <si>
    <t>A4.23</t>
  </si>
  <si>
    <t>Kompletna izdelava, dobava in montaža fasade strojnice na strehi iz Trimo panelov, deb. 15 cm. En segment 8m mora omogočati demontažo za vnos opreme in eventuelno kasnejšo zamenjavo opreme. V ceni upoštevati vse odkapne in zaključne profile ter obdelavo stika Trimo panela z ostalimi materiali. Vključno z vsemi deli, materiali, opremo in transporti</t>
  </si>
  <si>
    <t>B3.15</t>
  </si>
  <si>
    <t>Kompletna dobava materiala in izdelava strehe nadstreška os med 8-9, kritina TPO1000, maska višine do 70 cm, OSB plošča + Alu pločevinasta obloga r.š. 130 cm. Žlota in odtok; skupaj z vsemi pomožnimi, pripravljalnimi in zaključnimi deli in odri ter vsemi potrebnimi horizontalnimi in vertikalnimi transporti</t>
  </si>
  <si>
    <t>Kompletna dobava materiala in izdelava nadstreška nad vhodom, dim. 3,30 x 3,70 m, kritina TPO1000, maska višine do 70 cm, OSB plošča + Alu pločevinasta obloga r.š. 130 cm. Žlota in odtok; skupaj z vsemi pomožnimi, pripravljalnimi in zaključnimi deli in odri ter vsemi potrebnimi horizontalnimi in vertikalnimi transporti</t>
  </si>
  <si>
    <t>Kompletna izdelava, dobava in montaža lesene ograje na balkonu, kovinski okvir (cev 5x5cm) š=5cm (pritrditev v zid ali tla), polnilo vertikalne letve 2x5cm,  vključno z napenjalnim  in  pritrdilnim  materialom.
Izvedbeni detajl pripravi izvajalec, ki ga potrdi projektant arhitekture in investitor!</t>
  </si>
  <si>
    <r>
      <t xml:space="preserve">Kompletna izdelava, dobava in montaža inox ograje, polnilo horizontalne prečke Ø16mm (pet prečk), stebri Ø40 mm, držalo leseno Ø50 mm, montaža bočno z nosilci, na drugi strani samo stenski ročaj, višina 100cm,  vključno z napenjalnim  in  pritrdilnim  materialom.  </t>
    </r>
    <r>
      <rPr>
        <i/>
        <u/>
        <sz val="10"/>
        <rFont val="Arial Narrow"/>
        <family val="2"/>
        <charset val="238"/>
      </rPr>
      <t>Tip in izvedbeni detajl potrdi projektant in investitor!</t>
    </r>
  </si>
  <si>
    <t>B4.2</t>
  </si>
  <si>
    <t>Kompletna dobava in montaža stenske obloge v sobah, na steni kjer je postelja (za zaščito stene), po celi širini, npr. iz Max plošč, višine 30 cm, skupaj s pritrdilnim materialom, z vsemi pomožnimi, pripravljalnimi in zaključnimi deli in odri ter vsemi potrebnimi horizontalnimi in vertikalnimi transporti</t>
  </si>
  <si>
    <t>Strojni široki izkop zemljine za temelje, v terenu III.  in IV. kategoriji,  s  sprotnim  nakladanjem na transportno sredstvo; Odvoz na stalno deponijo - glej postavko A2.11.</t>
  </si>
  <si>
    <t>Strojni široki izkop zemljine zaradi poglobitve izkopa pod temelji, v terenu IV. kategoriji,  s  sprotnim  nakladanjem na transportno sredstvo; Odvoz na stalno deponijo - glej postavko A2.11.</t>
  </si>
  <si>
    <t>Kompletna dobava in vgradnja sifona za odvodnjavanje s strehe, skupaj z vsemi pomožnimi, pripravljalnimi in zaključnimi deli in odri ter vsemi potrebnimi horizontalnimi in vertikalnimi transporti</t>
  </si>
  <si>
    <r>
      <t xml:space="preserve">Kompletna dobava materiala in izdelava strehe nad stopniščem in dvigalnim jaškom, v sestavi:
 kritina pvc membrana
 OSB plošče      3 cm
 letve in kontra letve   
</t>
    </r>
    <r>
      <rPr>
        <sz val="8"/>
        <rFont val="Arial Narrow"/>
        <family val="2"/>
        <charset val="238"/>
      </rPr>
      <t> strešne lege      18 cm</t>
    </r>
    <r>
      <rPr>
        <sz val="10"/>
        <rFont val="Arial Narrow"/>
        <family val="2"/>
      </rPr>
      <t xml:space="preserve">
 OSB plošče      3 cm
 Fermacel plošče
, skupaj z vsemi pomožnimi, pripravljalnimi in zaključnimi deli in odri ter vsemi potrebnimi horizontalnimi in vertikalnimi transporti</t>
    </r>
  </si>
  <si>
    <t>Težnostna vrata, ki se zaprejo s pomočjo uteži samo v primeru požara hkrati pa imajo integrirana krilna vrata s panik ključavnico in naletnim drogom ter  A test za požar EI30.</t>
  </si>
  <si>
    <t>P.ZO.3</t>
  </si>
  <si>
    <t>P.ZO.4</t>
  </si>
  <si>
    <t>P.ZO.5</t>
  </si>
  <si>
    <t>P.ZO.6</t>
  </si>
  <si>
    <t>P.ZO.7</t>
  </si>
  <si>
    <t>P.ZPO.1-EI90</t>
  </si>
  <si>
    <t>P.NO.1</t>
  </si>
  <si>
    <t>N.ZO.1</t>
  </si>
  <si>
    <t>N.ZO.2</t>
  </si>
  <si>
    <t>N.ZO.3</t>
  </si>
  <si>
    <t>N.ZO.4</t>
  </si>
  <si>
    <t>N.ZO.5</t>
  </si>
  <si>
    <t>N.ZO.6</t>
  </si>
  <si>
    <t>N.ZO.7</t>
  </si>
  <si>
    <t>P.ZEV.3</t>
  </si>
  <si>
    <t>P.ZEV.4</t>
  </si>
  <si>
    <t>P.ZV.1</t>
  </si>
  <si>
    <t>P.ZV.2</t>
  </si>
  <si>
    <t xml:space="preserve"> P.ZPV.1-EI30-C2Sm</t>
  </si>
  <si>
    <t>N.ZEV.1</t>
  </si>
  <si>
    <t>N.ZEV.3</t>
  </si>
  <si>
    <t>N.ZEV.4</t>
  </si>
  <si>
    <t>N.ZV.1</t>
  </si>
  <si>
    <t xml:space="preserve"> P.NV.1</t>
  </si>
  <si>
    <t xml:space="preserve"> P.NV.2</t>
  </si>
  <si>
    <t xml:space="preserve"> P.NV.3</t>
  </si>
  <si>
    <t xml:space="preserve"> P.NV.4</t>
  </si>
  <si>
    <t xml:space="preserve"> P.NV.5</t>
  </si>
  <si>
    <t xml:space="preserve"> P.NV.6</t>
  </si>
  <si>
    <t xml:space="preserve"> P.NV.8</t>
  </si>
  <si>
    <t xml:space="preserve"> P.NV.9</t>
  </si>
  <si>
    <t xml:space="preserve"> P.NV.10</t>
  </si>
  <si>
    <t xml:space="preserve"> P.NV.11</t>
  </si>
  <si>
    <t>P.NPV.3-EI30-C2Sm</t>
  </si>
  <si>
    <t>P.NPV.2-EI30-C2Sm</t>
  </si>
  <si>
    <t>P.NPV.1-EI30-C2Sm</t>
  </si>
  <si>
    <t>P.NDV.1-C3Sm</t>
  </si>
  <si>
    <t>N.NV.3</t>
  </si>
  <si>
    <t>N.NPV.1-EI30-C2Sm</t>
  </si>
  <si>
    <t>N.NPV.2-EI30-C2Sm</t>
  </si>
  <si>
    <t>N.NPV.3-EI30-C2Sm</t>
  </si>
  <si>
    <t>N.NPV.4-EI30-C2Sm</t>
  </si>
  <si>
    <t>N.NPV.5-EI30</t>
  </si>
  <si>
    <t>N.NDV.1-C3Sm</t>
  </si>
  <si>
    <t>P.ZSS.2</t>
  </si>
  <si>
    <t>P.ZSS.3</t>
  </si>
  <si>
    <t>N.ZSS.1</t>
  </si>
  <si>
    <t>N.ZSS.2</t>
  </si>
  <si>
    <t>N.ZSS.3</t>
  </si>
  <si>
    <t>KUPOLA 1</t>
  </si>
  <si>
    <t>KUPOLA 2</t>
  </si>
  <si>
    <t xml:space="preserve">Dobava in izvedba fasade s toplotno izolacijo debeline 18,0 cm, mineralni material, tlačna trdnost min 300 kPa, razplastna trdnost min 80 kPa, ʎmax = 0,045 W/mK, požarni razred A1 (tipa fasadni Multipor, kamena volna ali enakovredno), vključno z vsemi pomožnimi deli in materiali, lepljenje, sidranje v nosilno podlago in armiranje po detajlih proizvajalca. Z izvedbo sistemskega kontaktnega strukturiranega fasadnega zaključnega sloja nad toplotno izolacijo, vključno z vsemi pomožnimi deli in materiali, ter izvedbo  in obdelavo zunanjih špalet  - mineralni material, tlačna trdnost min 300 kPa, razplastna trdnost min 80 kPa, ʎmax=0,045 W/mK, požarni razred A1 (tipa Multipor ali enakovredno). Pri izvedbi fasade upoštevati, da se vse okenske in vratne odprtine obdelajo s PVC vogalniki z mrežico (vertikalni zunanji rob).  Vse kontaktne površine med špaletami in okvirji stavbnega pohištva (okna, vrata) se obdelajo z zaključno letvijo (npr. Baumit Fensteranschlussprofil). Na zunanjih robovih zgornjih - horizontalnih  špalet nad okni in vrati se vgradi PVC odkapni profil z mrežico, npr. Baumit Tropfkantenprofil.  Vsi vogali objekta morajo biti obdelani s PVC vogalniki, kot tudi izvedeno diagonalno armiranje s kosi armaturne mrežice dimenzij min. 30x50cm, na vseh vogalih okenskih in vratnih odprtin.             </t>
  </si>
  <si>
    <t>B12.5</t>
  </si>
  <si>
    <t>B12.6</t>
  </si>
  <si>
    <t>B12.7</t>
  </si>
  <si>
    <t>B12.8</t>
  </si>
  <si>
    <t>B12.9</t>
  </si>
  <si>
    <t>B12.10</t>
  </si>
  <si>
    <t>B12.11</t>
  </si>
  <si>
    <t>B12.12</t>
  </si>
  <si>
    <t>B12.13</t>
  </si>
  <si>
    <t>B12.14</t>
  </si>
  <si>
    <t>B12.15</t>
  </si>
  <si>
    <t>B12.16</t>
  </si>
  <si>
    <t>B12.17</t>
  </si>
  <si>
    <t>B12.18</t>
  </si>
  <si>
    <t>B12.19</t>
  </si>
  <si>
    <t xml:space="preserve">Premična predelna stena s steklenimi elementi
</t>
  </si>
  <si>
    <t>dim. 500/280 cm</t>
  </si>
  <si>
    <t>dim. 860/250 cm</t>
  </si>
  <si>
    <t>V primeru dogodka izpad električnega napajanja, aktiviranja požarnega signala ali nepravilnega delovanja avtomatike drsnih vrat, se izvrši brezpogojno zaprtje drsnih vrat. Slednje se izvrši popolnoma mehansko, skratka brez električne energije. Ko so vrata drsno popolnoma zaprta, se drsno zapahnejo in krilno odpahnejo.</t>
  </si>
  <si>
    <t>Delovanje (ANTIPANIČEN):
V tem režimu so vrata drsno zapahnjena in delujejo kot KRILNA vrata. Delovanje vrat ustreza delovanju klasičnih krilnih vrat.
Krilno odpiranje v smeri evakuacije enostavno z odrivom krila in iz nasprotne strani vrat
krilno odpiranje za reševanje enostavno s potegom požarnega ročaja vrat k sebi.
Zapiranje vrat z integriranim samozapiralom.</t>
  </si>
  <si>
    <t>Delovanje v NORMALNEM-DRSNEM REŽIMU:
V tem režimu so vrata krilno zapahnjena in delujejo kot DRSNA. Delovanje vrat ustreza delovanju klasičnih drsnih enokrilnih vrat PL300.
Delovanje na prehodu iz NORMALNEGA V ANTIPANIČEN REŽIM:</t>
  </si>
  <si>
    <t xml:space="preserve">ADV1 - Drsna avtomatska steklena vrata
</t>
  </si>
  <si>
    <t>kot npr. ali enakovredno 500 EFS Doorson, avtomatski drsni sistem vrat, sestoji iz inteligentnega in sodobnega pogonskega mehanizma, programskega stikala za izbiro režima delovanja vrat (zaprto-zaklenjeno, odprto, izhod, avtomatsko, zimsko odpiranje, stop). K sistemu še spadata vhodno-izhodna infrardeča senzorja gibanja in prisotnosti in avtomatska elektromehanska ključavnica za zaklepanje.</t>
  </si>
  <si>
    <t>B5.71</t>
  </si>
  <si>
    <t>B5.72</t>
  </si>
  <si>
    <t>B5.73</t>
  </si>
  <si>
    <t>B5.74</t>
  </si>
  <si>
    <t>B5.75</t>
  </si>
  <si>
    <t>B5.76</t>
  </si>
  <si>
    <t>B5.77</t>
  </si>
  <si>
    <t>B5.78</t>
  </si>
  <si>
    <t>B5.79</t>
  </si>
  <si>
    <t>B5.80</t>
  </si>
  <si>
    <t>B5.81</t>
  </si>
  <si>
    <t>B5.82</t>
  </si>
  <si>
    <t>B5.83</t>
  </si>
  <si>
    <t>B5.84</t>
  </si>
  <si>
    <t>B5.85</t>
  </si>
  <si>
    <t>B5.86</t>
  </si>
  <si>
    <t>B5.87</t>
  </si>
  <si>
    <t>B5.88</t>
  </si>
  <si>
    <t>B5.89</t>
  </si>
  <si>
    <t>B5.90</t>
  </si>
  <si>
    <t>B5.91</t>
  </si>
  <si>
    <t>B5.92</t>
  </si>
  <si>
    <t>B5.93</t>
  </si>
  <si>
    <t>B5.94</t>
  </si>
  <si>
    <t>B5.95</t>
  </si>
  <si>
    <t>B5.96</t>
  </si>
  <si>
    <t>B5.97</t>
  </si>
  <si>
    <t>B5.98</t>
  </si>
  <si>
    <t>B5.99</t>
  </si>
  <si>
    <t>B5.100</t>
  </si>
  <si>
    <t>B5.101</t>
  </si>
  <si>
    <t>B5.102</t>
  </si>
  <si>
    <t>B5.103</t>
  </si>
  <si>
    <t>B5.104</t>
  </si>
  <si>
    <t>B5.105</t>
  </si>
  <si>
    <t>B5.106</t>
  </si>
  <si>
    <t>B5.107</t>
  </si>
  <si>
    <t>B5.108</t>
  </si>
  <si>
    <t>B5.109</t>
  </si>
  <si>
    <t>B5.110</t>
  </si>
  <si>
    <t>B5.111</t>
  </si>
  <si>
    <t>B5.112</t>
  </si>
  <si>
    <t>B5.113</t>
  </si>
  <si>
    <t>B5.114</t>
  </si>
  <si>
    <t>B5.115</t>
  </si>
  <si>
    <t>B5.116</t>
  </si>
  <si>
    <t>B5.117</t>
  </si>
  <si>
    <t>B5.118</t>
  </si>
  <si>
    <t>P.NPO.1-EI30 - se ne dobavi, odpadlo v rev.1</t>
  </si>
  <si>
    <t>P.NPV.4-EI30-C2Sm dim. 100/220 cm</t>
  </si>
  <si>
    <t>B3.16</t>
  </si>
  <si>
    <t>B10.7</t>
  </si>
  <si>
    <t>Kompletna dobava in vertikalno bočno zapiranje stropa (pri zaključkih sekundarnega stropa) z mavčno kartonskimi ploščami 12,5 mm, ki se vijačijo na predhodno montirano podkonstrukcijo. Upoštevati bandažiranje in kitanje stikov. Cena zajema izreze odprtin različnih oblik in velikosti za svetila in prezračevanje, vključno z vsemi potrebnimi odri in prenosi ter transporti</t>
  </si>
  <si>
    <t>Kompletna izvedba montažne predelne stene d = 150 mm, izvedba stene nad vrati do AB plošče, kovinska podkonstrukcija obojestranska dvoslojna obloga z vlagoodpornimi mavčnimi ploščami d = 12,5 mm, samonosna izolacija d = 200 mm, z utrezno zvočno izolacijo - glej elaorat hrupa, bandažirano v kvaliteti K2, višina stene do 5,00 m, vključno  z  vsemi  potrebnimi  odri  in  prenosi ter transporti. Vključno z ojačitvenim profilom za vgradnjo vrat.</t>
  </si>
  <si>
    <t>Projektantsko spremljanje gradnje  in njene skladnosti z gradbenim dovoljenjem. Potrjevanje naprav, manjših spremeb in materalov, barv in udeležba na koordinacijskih sestankih po potrebi.
Vrednost urne postavke po priporočilih IZS in ZAPS (min.70€). Vključen je tudi potovalni čas.</t>
  </si>
  <si>
    <t>Zidarska mera: 110x220</t>
  </si>
  <si>
    <t>MAJ 2018, JULIJ 2022 - REV.1</t>
  </si>
  <si>
    <t>KANALIZACIJA</t>
  </si>
  <si>
    <t>Splošna določila za kanalizacijo:</t>
  </si>
  <si>
    <t>1. Kanalizacija se mora izvajati po splošnih določilih začasnih tehničnih predpisov v skladu z obveznimi standardi. Materiali in izdelki za ta dela morajo ustrezati določilom obveznih standardov.</t>
  </si>
  <si>
    <t>2. Pri ceni je upoštevati izdelavo posnetka kanalizacije; snemanje profilov, vertikalnih in horizontalnih lomov in izdelavo tehničnega posnetka kanalizacije.</t>
  </si>
  <si>
    <t>3. Kanalizacija mora biti pod voznimi površinami obvezno polno obbetonirana.</t>
  </si>
  <si>
    <t>4. Vsi vertikalni in horizontalni prehodi skozi posamezne konstrukcije zidov in plošč morajo biti izvedeni na način, ki preprečuje deformacijo kanalizacijskih cevi, stiki morajo biti dilatirani in izvedeni vodotesno.</t>
  </si>
  <si>
    <t>PVC ∅ 75</t>
  </si>
  <si>
    <t>PVC ∅ 110</t>
  </si>
  <si>
    <t>SKUPAJ KANALIZACIJA</t>
  </si>
  <si>
    <t xml:space="preserve">Razna nepredvidena dela ki se pojavijo pri izvedbi (nepredvidena stanja in njihova sanacija,....) </t>
  </si>
  <si>
    <t xml:space="preserve">- obračun po opravljenem delu, s potrditvijo s strani nadzora </t>
  </si>
  <si>
    <t>Kompletna dobava in vgradnja novega lovilca maščob:
lovilec maščob, kot npr. AQUAoil 3 S2P - GR, proizvajalca Aplast, ali enakovredno.
Dela izvajati skladno z navodili proizvajalca!
USKLADITI Z UPORABNIKOM!</t>
  </si>
  <si>
    <t>A/7.0</t>
  </si>
  <si>
    <t>A7.1</t>
  </si>
  <si>
    <t>A7.2</t>
  </si>
  <si>
    <t>A7.3</t>
  </si>
  <si>
    <t>A7.4</t>
  </si>
  <si>
    <t>A7.5</t>
  </si>
  <si>
    <t>V ceno vključiti dobavo in montažo sistema za kartični dostop, vključno s čitalniki in karticami (npr. 10 kosov).</t>
  </si>
  <si>
    <t>B10.8</t>
  </si>
  <si>
    <t>B10.9</t>
  </si>
  <si>
    <t>Dobava in montaža spuščenega stropa KCS  Q Clip-in F, zgrajenega iz dvonivojske kovinske konstrukcije iz glavnih U ter prečnih trikotnih profilov, obešenih v primarni strop s togimi obešali za spuščanje do 0,5 m. V konstrukcijo so vpete snemljive kovinske plošče KCS Metal Q Clip-In F Plain dim. 600 x 600 x 33  mm, bele barve RAL9010, z nevidnim profilom, s pobranimi robovi 3x3 mm. Ob steni bo zaključni profil BPM 215013 z vzmetnimi zagozdami BPM311081. Razred gorljiosti A1. Odpornost na relativno zračno vlažnost 95 %. Svetlobna odbojnost 85 %(kot npr. KCS Q Clip-in F, plain).
- spuščen strop kuhinje</t>
  </si>
  <si>
    <t>Dobava in vgradnja  revizijskih odprtin v mavčno-kartonskem stropu in inštalacijskih jaških, v kovinskem okvirju, nevidne izvedbe. Dim. 50x50cm.</t>
  </si>
  <si>
    <t>B10.10</t>
  </si>
  <si>
    <t>Dobava in vgradnja požarnih EI60 revizijskih odprtin v mavčno-kartonskem stropu in inštalacijskih jaških, v kovinskem okvirju, nevidne izvedbe. Vključno z izvedbo ustreznih izrezov v stropu.</t>
  </si>
  <si>
    <t>Dim. 30x30cm</t>
  </si>
  <si>
    <t>Dim. 40x40cm</t>
  </si>
  <si>
    <t>B3.17</t>
  </si>
  <si>
    <t>Kompletna izdelava, dobava in montaža zasteklitve nadstreška: varnostno (kaljeno, lepljeno) steklo, 2x 10mm, zatesnitve na stikih s trajnoelastičnim kitom. Stekla so postavljena na distančnike iz alu sistemskih profilov kot npr. WICTEC50 ali enakovredno, različnih višin za doseganje naklona. Obrobe, žlebovi iz alu pločevine debeline 3mm, 
- horizontalni odtočni kanal pravokotne oblike, iz barvane pocinkane pl. 3 mm, RŠ do 80 cm (150x150 mm v naklonu 0.5%), višina škatle 150 mm, s kljukami iz pl.4/30mm, s priključki za vert. odtoke (fi 150 - kom 1) pritrditev na jekleno konstr.
- mera strehe: 1455/445 cm</t>
  </si>
  <si>
    <t>Dobava in polaganje PP kanalizacijskih cevi, s fazonskimi komadi, priključki, s tesnjenem stikov... (obodne togosti SN8), za kanalizacijo na betonsko posteljico, s spajanjem (oglavek z utorom, gum. tesnilo), čiščenjem površine cevi, rezanjem in vsemi pom. deli in materiali vključno s prenosi do mesta vgradnje, polaganje, vgrajevanje in tesnjenje po navodilih proizvajalca. V ceni upoštevati izdelavo betonske posteljice in obbetoniranje cevi.</t>
  </si>
  <si>
    <t>Utrjevanje nasipa v plasteh po 20cm.</t>
  </si>
  <si>
    <t>PVC ∅ 160</t>
  </si>
  <si>
    <t>Izdelava armiranobetonskih kanalizacisjkih jaškov, izdelano iz vodotesnega betona C 25/30, debeline sten in plošč 15cm, kompletno z vsemi priklopi, obdelavo muld ter INOX smradotesnimi pokrovi za vgradnjo talne obloge.</t>
  </si>
  <si>
    <t>Skupaj z izdelavo dna, mulde v cem.malti 1:2.
Skupaj z izdelavo in obdelavo priključkov cevi.</t>
  </si>
  <si>
    <t>Globina jaška do 1,20m.</t>
  </si>
  <si>
    <t>- Rev.jašek 60x60cm. Notranja fekalna kanalizacija.</t>
  </si>
  <si>
    <t>- jašek dim.60x60, globine do 120cm</t>
  </si>
  <si>
    <t>Izvedba priklopa nove kanalizacije na zunanji jašek z izvedbo preboja, obdelavo mulde, obdelavo priklopa.</t>
  </si>
  <si>
    <t xml:space="preserve"> - priklop na zunanji revizijski jašek</t>
  </si>
  <si>
    <t xml:space="preserve">Dobava materiala in izdelava  vodotesnega peskolova iz betonskih prefabriciranih cevi, z izdelavo bet. podstavka , vsemi priključki, obdelavo pretokov in notranjosti ter vsemi potrebnimi deli, in betonskim tipskim pokrovom </t>
  </si>
  <si>
    <t>Skupaj z izdelavo priključka priključne cevi na revizijski jašek.</t>
  </si>
  <si>
    <t>Izdelava priključka odvodnjavnja streh v celoti - Izdelava peskolovov fi 80cm.</t>
  </si>
  <si>
    <t xml:space="preserve"> - potrebne razširitve in poglobitve izkopov
 - izdelava betonskega dna d=10cm
 - betonska cev fi 80cm, dolžine cca 1,45m</t>
  </si>
  <si>
    <t xml:space="preserve"> - izdelava prebojev, priključkov in obdelave dna
 - skupaj z LŽ pokrovom fi800mm, 
nosilnosti C250</t>
  </si>
  <si>
    <t>Skupaj z izdelavo priključka na cev meteorne kanalizacije.</t>
  </si>
  <si>
    <t xml:space="preserve"> - Peskolovi fi80cm, L=1,45m v celoti po opisu</t>
  </si>
  <si>
    <t xml:space="preserve"> - priklop na notranji revizijski jašek.</t>
  </si>
  <si>
    <t>B3.18</t>
  </si>
  <si>
    <t>ograje na balkonih</t>
  </si>
  <si>
    <t>ograje pri oknih, dim. 200x120 cm</t>
  </si>
  <si>
    <r>
      <t xml:space="preserve">Kompletna izdelava, dobava in montaža inox ograje, polnilo vertikalne prečke Ø16mm (13 prečk), okvir in stebri  Ø40 mm, montaža bočno ali v tla z nosilci, višina 120cm,  vključno z napenjalnim  in  pritrdilnim  materialom.  </t>
    </r>
    <r>
      <rPr>
        <i/>
        <u/>
        <sz val="10"/>
        <rFont val="Arial Narrow"/>
        <family val="2"/>
        <charset val="238"/>
      </rPr>
      <t>Tip in izvedbeni detajl potrdi projektant in investitor!</t>
    </r>
  </si>
  <si>
    <t>Kompletna nabava, dobava in montaža sklopne stene kot npr. ali enakovredno DORMA »MOVEO-Glas«. Sklopne zvočno izolativne protihrupne premične predelne stene: učinkovito samodejno tesnjenje posameznih panelov, samodejno postavljanje in razstavljanje celotne stene, dimotesne in omogočajo do -55dB zvočne izolacije.
Stena zgoraj obešena na AB ploščo, na drsnih vodilih. Segmenti se zlagajo ob steno - glej načrt.
Okvir izdelan iz Alu profilov. Vrata opremljena s potrebnim okovjem za sklopna vrata (talno in stropno vodilo).</t>
  </si>
  <si>
    <t>Kompletna nabava, dobava in montaža vrat:  P.ZEV.4, zunanja evakuacijska dvokrilna vrata  dim. 200/220 cm, polnilo in delna troslojna zasteklitev  Ug=0.6W/m2K, LT=47%, g=26% sestava kot naprimer ali enakovredno Planiclear Coollite SKN154 6mm/14Ar/4/14Ar/4, TGI distančniki.  Ostala oprema vrat: samozapiralo, sinhrono zapiranje, kljuka, cilindrična ključavnica. Odpiranje glede na shemo elementa.</t>
  </si>
  <si>
    <t>M.NPV.1-EI30-C2Sm</t>
  </si>
  <si>
    <t>M.NPV.2-EI30-C2Sm</t>
  </si>
  <si>
    <t>M.NPV.3-EI30-C2Sm</t>
  </si>
  <si>
    <t>Kompletna nabava, dobava in montaža protipožarnih vrat:  M.NPV.3-EI30-C2Sm, notranja požarna enokrilna vrata, dim. 110/180 cm, samozapiralo, dimotesna. Odpiranje glede na shemo elementa.</t>
  </si>
  <si>
    <t>Kompletna nabava, dobava in montaža protipožarnih vrat:  M.NPV.2-EI30-C2Sm, notranja požarna enokrilna vrata, dim. 110/220 cm, samozapiralo, dimotesna. Odpiranje glede na shemo elementa.</t>
  </si>
  <si>
    <t>B5.119</t>
  </si>
  <si>
    <t>B5.120</t>
  </si>
  <si>
    <t>B5.121</t>
  </si>
  <si>
    <t>P.NPV.1, M.NPV.2, M.NPV.3</t>
  </si>
  <si>
    <t>M.ZV.1</t>
  </si>
  <si>
    <t>Kompletna nabava, dobava in montaža vrat:  M.ZV.1, zunanja evakuacijska dvokrilna vrata  dim. 200/220 cm, polnilo in delna troslojna zasteklitev  Ug=0.6W/m2K, LT=47%, g=26% sestava kot naprimer ali enakovredno Planiclear Coollite SKN154 6mm/14Ar/4/14Ar/4, TGI distančniki.  Ostala oprema vrat: samozapiralo, sinhrono zapiranje, pridržanje v odprtem stanju, kljuka, cilindrična ključavnica. Odpiranje glede na shemo elementa.</t>
  </si>
  <si>
    <t>P.NPV.3a, P.NPV.4*, M.NPV.1</t>
  </si>
  <si>
    <t>Kompletna nabava, dobava in montaža protipožarnih vrat:  M.NPV.1-EI30-C2Sm, notranja požarna  dvokrilna vrata, dim. 160/220 cm, delna zasteklitev enojna transparentna EI30, samozapiralo, dimotesna.  Ostala oprema vrat. Anti panik mehanska ključavnica po standardu SIST EN 179. Odpiranje glede na shemo elementa.</t>
  </si>
  <si>
    <t>PVC ∅ 50</t>
  </si>
  <si>
    <t>PE ∅ 50</t>
  </si>
  <si>
    <t>PE ∅ 75</t>
  </si>
  <si>
    <t>PE ∅ 110</t>
  </si>
  <si>
    <t>PE ∅ 160</t>
  </si>
  <si>
    <t>PE ∅ 125</t>
  </si>
  <si>
    <t>Skupaj z :
- preboji med temelji
- dodatni izkop za kanalizacijo
- izdelava fine posteljice d=cca15cm
- zasip s drobnejšim peskom do cca 25cm nad cevjo
- zasip do potrebne kote s selekcioniranim izkopnim materialom</t>
  </si>
  <si>
    <t>B5.122</t>
  </si>
  <si>
    <t xml:space="preserve">Folije za stekla
</t>
  </si>
  <si>
    <t>Kompletna nabava, dobava in montaža peskane folije, ki  so namenjene dekoriranju steklenih površin. Primerne so za tisk solventnimi barvami ter primerne za razrez z digitalnimi rezalniki. Kot npr. polimerična folija S.5DEP, ki je namenjena dolgotrajnejšim polepitvam ter HX.S5DEP, ki je prav tako obstojnejša in ima hexpress strukturo lepila za lažje leplenje velikih površin na suho.</t>
  </si>
  <si>
    <t xml:space="preserve"> - montaža na steklene površine po navodilih uporabnika</t>
  </si>
  <si>
    <t>OPOMBA:
v ceni mora biti zajeta izvedba vseh predvidenenih prebojev temeljev za potrebe polaganja kanalizacijskih cevi, betonska posteljica in obbetoniranje cevi!!</t>
  </si>
  <si>
    <t>Sprememba PZI</t>
  </si>
  <si>
    <t xml:space="preserve"> </t>
  </si>
  <si>
    <t>Upoštevati veljavno zakonodajo:GZ-1</t>
  </si>
  <si>
    <t>ATRAKCIJA d.o.o.</t>
  </si>
  <si>
    <t>Glavni trg 25</t>
  </si>
  <si>
    <t>1241 Kamnik</t>
  </si>
  <si>
    <t>Mojca Hribar, univ.dipl.inž.arh.</t>
  </si>
  <si>
    <t>Skupni Uw=max 0,90W/m2K</t>
  </si>
  <si>
    <t>ODPADE - se ne dobavi</t>
  </si>
  <si>
    <t>P.ZEV.6</t>
  </si>
  <si>
    <t>dim. 106/220cm</t>
  </si>
  <si>
    <t>Kompletna nabava, dobava in montaža vrat:  P.ZV.3, zunanja  enokrilna vrata, polnilo in delna troslojna zasteklitev  Ug=0.6W/m2K, LT=47%, g=26% sestava kot naprimer ali enakovredno Planiclear Coollite SKN154 6mm/14Ar/4/14Ar/4, TGI distančniki.  Ostala oprema vrat: kljuka, cilindrična ključavnica, enotni ključ. Odpiranje glede na shemo elementa.</t>
  </si>
  <si>
    <t>N.ZPV.1-EI30-C2Sm</t>
  </si>
  <si>
    <t>N.ZPV.2-EI30-C2Sm</t>
  </si>
  <si>
    <r>
      <t xml:space="preserve"> P.NV.7,</t>
    </r>
    <r>
      <rPr>
        <b/>
        <sz val="10"/>
        <color indexed="10"/>
        <rFont val="Arial Narrow"/>
        <family val="2"/>
        <charset val="238"/>
      </rPr>
      <t xml:space="preserve"> P.NV.7*</t>
    </r>
  </si>
  <si>
    <t>Kompletna nabava, dobava in montaža vrat:  P.NV.7, notranja enokrilna vrata, z alu profili, obojestranska kljuka, cilindrična ključavnica in trije ključi, talni zaustavljalec. Krilo "lahko", lamelne konstrukcije, obdelano s pralno oblogo (kot Max - tip in ton določi projektant), zaključeno s trdimi nalimki. Odpiranje glede na shemo elementa. (kuhinja)</t>
  </si>
  <si>
    <t>dim. 85/220 cm</t>
  </si>
  <si>
    <t>dim. 90/220 cm</t>
  </si>
  <si>
    <t>dim. 80/220 cm</t>
  </si>
  <si>
    <t>Kompletna nabava, dobava in montaža vrat:  P.NV.11, notranja enokrilna drsna vrata  dim. 95/220 cm, z alu profili, obojestranska utopljena kljuka, cilindrična ključavnica in trije ključi, talni zaustavljalec. Krilo "lahko", lamelne konstrukcije, obdelano s pralno oblogo (kot Max - tip in ton določi projektant), zaključeno s trdimi nalimki. Odpiranje glede na shemo elementa. (čajne kuhinje, čisto perilo)</t>
  </si>
  <si>
    <t xml:space="preserve"> P.NV.12; P.NV.12*</t>
  </si>
  <si>
    <t>dim. 95/220 cm</t>
  </si>
  <si>
    <t>dim. 100/220 cm</t>
  </si>
  <si>
    <t xml:space="preserve"> P.NV.13; P.NV.13*</t>
  </si>
  <si>
    <t xml:space="preserve"> P.NV.14</t>
  </si>
  <si>
    <t>Kompletna nabava, dobava in montaža protipožarnih vrat:  P.NPV.5-EI30, notranja požarna enokrilna vrata, samozapiralo, dimotesna.  Odpiranje glede na shemo elementa. (sobe)</t>
  </si>
  <si>
    <r>
      <t xml:space="preserve">N.NV.1, </t>
    </r>
    <r>
      <rPr>
        <b/>
        <sz val="10"/>
        <color indexed="10"/>
        <rFont val="Arial Narrow"/>
        <family val="2"/>
        <charset val="238"/>
      </rPr>
      <t>N.NV.1*</t>
    </r>
  </si>
  <si>
    <t xml:space="preserve">Kompletna nabava, dobava in montaža vrat:  N.NV.1, notranja enokrilna vrata, z alu profili, obojestranska kljuka, cilindrična ključavnica in trije ključi, talni zaustavljalec. Krilo "lahko", lamelne konstrukcije, obdelano s pralno oblogo (kot Max - tip in ton določi projektant), zaključeno s trdimi nalimki. Odpiranje glede na shemo elementa. </t>
  </si>
  <si>
    <t>N.NV.4; P.NV.4*</t>
  </si>
  <si>
    <t xml:space="preserve">Kompletna nabava, dobava in montaža vrat:  N.NV.2, notranja enokrilna drsna vrata  dim. 95/220 cm, z alu profili, obojestranska utopljena kljuka, cilindrična ključavnica in trije ključi, talni zaustavljalec. Krilo "lahko", lamelne konstrukcije, obdelano s pralno oblogo (kot Max - tip in ton določi projektant), zaključeno s trdimi nalimki. Odpiranje glede na shemo elementa. </t>
  </si>
  <si>
    <t>P.NPV.6-EI30-C2Sm</t>
  </si>
  <si>
    <t>Kompletna nabava, dobava in montaža protipožarnih vrat:  P.NPV.1-EI30-C2Sm, notranja požarna enokrilna vrata, dim. 100/220, samozapiralo, dimotesna. Odpiranje glede na shemo elementa.</t>
  </si>
  <si>
    <r>
      <rPr>
        <b/>
        <sz val="10"/>
        <color indexed="10"/>
        <rFont val="Arial Narrow"/>
        <family val="2"/>
        <charset val="238"/>
      </rPr>
      <t>ADV2 - Drsna avtomatska steklena vrata</t>
    </r>
    <r>
      <rPr>
        <b/>
        <sz val="10"/>
        <rFont val="Arial Narrow"/>
        <family val="2"/>
        <charset val="238"/>
      </rPr>
      <t xml:space="preserve">
</t>
    </r>
  </si>
  <si>
    <t>Zidarska mera 130/220 cm</t>
  </si>
  <si>
    <t>dim. 270/250 cm</t>
  </si>
  <si>
    <t>Izvajanje monitoringa sosednje hiše: pregled in zapisniško ugotovljeno stanje, periodični pregledi med gradnjo inkončna ugotovitev.</t>
  </si>
  <si>
    <t>A2.13</t>
  </si>
  <si>
    <t>Črpanje talne vode v času izvajanja del pod nivojem podtalnice. Črpanje izvajati v času izkopa in do utrditve tampona pod temelji !</t>
  </si>
  <si>
    <t>A2.14</t>
  </si>
  <si>
    <t>A2.15</t>
  </si>
  <si>
    <t>A2.16</t>
  </si>
  <si>
    <t xml:space="preserve">Polaganje gibljive drenažne cevi fi 160 mm v jarek proti črpalnemu jašku. </t>
  </si>
  <si>
    <t>A2.17</t>
  </si>
  <si>
    <t>Izvedba poglobitev na dnu gradbene jame, kot kanal proti črpalnemu jašku. Izvedba v padcu proti jašku.Jarek širine cca 60 cm, globine 20-50 cm. Vključno z nakaldanjem na transportno sredstvo.</t>
  </si>
  <si>
    <t>Dobava in zasip jarka proti črpalnemu jašku z gramozom granulacije 16-32 mm, kot izvedba začasnega filtra drenaže.</t>
  </si>
  <si>
    <t>Izvedba začasnih črpalnih jaškov iz perforirane betonske cevi fi 100 cm, globine 200 cm</t>
  </si>
  <si>
    <t>Izkop po celi površini do globine 130 cm</t>
  </si>
  <si>
    <t>Poglobitev celotne površine pod objektom v terenu III.do IV.ktg. Izkop globine od 130 do 250 cm</t>
  </si>
  <si>
    <t>Celotna površina pod temelji v debelini cca 115 cm. Upoštevati kamnolomski tampon, kateri ostane utrjen v mokrem terenu.</t>
  </si>
  <si>
    <t>Dobava in vgrajevanje tampona med in ob temeljih , z utrjevanjem v plasteh.</t>
  </si>
  <si>
    <t>Zajeto</t>
  </si>
  <si>
    <t>A2.18</t>
  </si>
  <si>
    <t>Zabijanje zagatnic, najem in izvlačenje po končanih delih. Obseg določi geomehanik po zakoličbi objekta in komunalnih vodov. Globina zabijanja cca 5,00 m, za izkop globine 2,50 m.</t>
  </si>
  <si>
    <t>Povečana količina</t>
  </si>
  <si>
    <t>Obračuna se 1 x neto površina za izvedbo vseh del</t>
  </si>
  <si>
    <t>A5.28</t>
  </si>
  <si>
    <t>1.</t>
  </si>
  <si>
    <t>Luknje fi 160 mm</t>
  </si>
  <si>
    <t>Diamantno vrtanje AB plošče za prehode instalacij. Obračun po dolžini vrtanja v cm</t>
  </si>
  <si>
    <t>cm</t>
  </si>
  <si>
    <t>2.</t>
  </si>
  <si>
    <t>Luknje fi 125 mm</t>
  </si>
  <si>
    <t>3.</t>
  </si>
  <si>
    <t>Luknje fi 70 mm</t>
  </si>
  <si>
    <t>4.</t>
  </si>
  <si>
    <t>Luknje fi 50 mm</t>
  </si>
  <si>
    <t>A6.2</t>
  </si>
  <si>
    <t>Zmanjšana količina za površino cokla fasade</t>
  </si>
  <si>
    <t>A2.19</t>
  </si>
  <si>
    <t>Planiranje tampona pred izvedbo podložnih betonov pod temelji in pod tlaki</t>
  </si>
  <si>
    <t>A2.20</t>
  </si>
  <si>
    <t>Meritve utrjenosti tampona in izdelava poročila.</t>
  </si>
  <si>
    <t>toplotna izolacija kot Tervol DPP-RT 15 cm</t>
  </si>
  <si>
    <t>Upoštevana podkonstrukcija mulde, OSB plošče in XPS debeline 5 cm. V postavki je vključeno ogrevanje žleba in potrebna strešna membrana.</t>
  </si>
  <si>
    <t>B1.9</t>
  </si>
  <si>
    <t>Streha S3 v sestavi: PVC membrana, Naklonska izolacija deb. 18-35 cm, TervolDPF 5 cm, Tervol DPF-RT 15 cm, Parna zapora</t>
  </si>
  <si>
    <t>Dobava in namestitev mrežice proti mrčesu v kapu</t>
  </si>
  <si>
    <t>B2.3</t>
  </si>
  <si>
    <t>Izdelava obrob odduhov</t>
  </si>
  <si>
    <t>B2.4</t>
  </si>
  <si>
    <t>Obroba preboja 100/80 cm, vključno z izvedbo strehe</t>
  </si>
  <si>
    <t>B3.1,2</t>
  </si>
  <si>
    <t>Odpade</t>
  </si>
  <si>
    <t>B4.3</t>
  </si>
  <si>
    <t>Sanitarna predelna stena iz kompaktnih plošč npr.MAX, VKLJUČNO Z RF podstavki, nasadili, kljukami itd…</t>
  </si>
  <si>
    <t>a.</t>
  </si>
  <si>
    <t>Stena dolžine 120 cm, višine 200 cm</t>
  </si>
  <si>
    <t>b.</t>
  </si>
  <si>
    <t>Stena z dvojimi vrati dolžine 250 cm, višine 200 cm</t>
  </si>
  <si>
    <t>Toplotna izolacija je trda kamena volna</t>
  </si>
  <si>
    <t>Mikroarmiran estrih, dodatno armiran s pocinkano mrežo za estrihe.</t>
  </si>
  <si>
    <t>Dobava in namestitev kovinskih odkapnih profilov pod keramiko na balkonih</t>
  </si>
  <si>
    <t>Upoštevano barvanje v močnejših barvnih tonih</t>
  </si>
  <si>
    <t>Plošče debeline 12,5 mm</t>
  </si>
  <si>
    <t>B10.11</t>
  </si>
  <si>
    <t>B10.12</t>
  </si>
  <si>
    <t>B10.13</t>
  </si>
  <si>
    <t>B12.20</t>
  </si>
  <si>
    <t>Opaž odprtin z zobom</t>
  </si>
  <si>
    <t>A3.20</t>
  </si>
  <si>
    <t>Izdelava projekta betona</t>
  </si>
  <si>
    <t>A5.29</t>
  </si>
  <si>
    <t>Oblaganje špalet do globine vgradnje oken in vrat in zunanjega dela preklade s XPS ploščami deb. 5 cm</t>
  </si>
  <si>
    <t>Obračun v raščenem stanju !</t>
  </si>
  <si>
    <t>USKLADITEV PZI</t>
  </si>
  <si>
    <t>Projektantski popis PZI je čistopis popisa osnovnega PZI projekta št. , št.17067-00, september 2018, julij 2022-Rev.1, Savaprojekt d.d.  in uskladitev PZI št. 15/2023, ki ga je julija 2023 izdelala Atrakcija d.o.o.</t>
  </si>
  <si>
    <r>
      <t xml:space="preserve">PZI - REV1                                               </t>
    </r>
    <r>
      <rPr>
        <b/>
        <sz val="11"/>
        <color indexed="10"/>
        <rFont val="Arial Narrow"/>
        <family val="2"/>
        <charset val="238"/>
      </rPr>
      <t xml:space="preserve">   USKLADITEV PZI</t>
    </r>
  </si>
  <si>
    <t>A1.6</t>
  </si>
  <si>
    <t>skladno z GZ-1</t>
  </si>
  <si>
    <t xml:space="preserve">Navedena količina je ocenjena po količinah vgrajenih betonov (160 kg/m3). </t>
  </si>
  <si>
    <t>Napaka v količini</t>
  </si>
  <si>
    <t>Vključno s sidranjem ostrešja v AB ploščo po navodilih statika in zavetrovanjem s kovinskimi trakovi.</t>
  </si>
  <si>
    <t>B1.10</t>
  </si>
  <si>
    <t>Izdelava, dobava in montaža podstavkov toplotnih črpalk iz AB plošče debeline 12 cm, položene na XPS SEIZMIK debeline 10 cm. Dim. Podstavka dim. cca. 3 x 3,3 m</t>
  </si>
  <si>
    <t>DOPLAČILO za izvedbo stika dveh različnih dekorjev in dimenzij vinila</t>
  </si>
  <si>
    <t xml:space="preserve">Dobava in montaža homogene talne obloge iz gume deb. 3,5 mm (kot npr.NORAMENT 926 GRANO), v ploščah 0,61 x 0,61 m. Talna obloga mora ustrezati EN 13 501-1-Cfl S1 ognjevarnost, min. R9 varnost zdrsa, trdnost po ISO 7619 82 shoreA, odpornost proti obrabi po ISO 4649 115mm3. Talna obloga ze vzdržuje s poliranjem.  V ceni je potrebno upoštevati obstensko zaokrožnico v višini do 10 cm in predhodno izravnavo podlage vključno s predpremazom in vsemi pomožnimi deli. Dekor po izboru projektanta.. </t>
  </si>
  <si>
    <t>povečava m2 za kuhinjo</t>
  </si>
  <si>
    <t>Dobava vinilne obloge v dveh različnih dekorjih</t>
  </si>
  <si>
    <t>B8.9</t>
  </si>
  <si>
    <t>Kot npr. Armstrong perla 095 s skritimi profili. Izvedba ob steni s stenskim profilom s skritimi profili - senčna fuga.</t>
  </si>
  <si>
    <t>Požarna obloga inst. jaškov iz  plošč požarne odpornosti 60 min.(kot npr. PROMAT), dimotesna izvedba, vključno s podkonstrukcijo</t>
  </si>
  <si>
    <t>Dobava in vgradnja kaset za drsna vrata dim. 95/220 v sanitarije.</t>
  </si>
  <si>
    <t>5. Opomba: Pri vgradnji stavbnega pohištva je nujno upoštevati požarno študijo (zapirala, avtomatska odpiranja, evakuacijski drogovi,itd) tudi če v postavkah to ni posebej navedeno. Ponudba mora zajemati nabavo, dobavo in vgradnjo, vključno z vsem pomožnim pritrdilnim materialom.</t>
  </si>
  <si>
    <t>BALKONSKA VRATA</t>
  </si>
  <si>
    <t>brez pragu, svetli prehod 100cm, brez notranje police</t>
  </si>
  <si>
    <t>notranja polica umetni kamen, izvedba s komarniki</t>
  </si>
  <si>
    <t>notranja polica umetni kamen</t>
  </si>
  <si>
    <t>svetla širina prehoda 100cm, okna na balkonu brez pragu in zunanje police (6kos), ostala samo zunanja polica</t>
  </si>
  <si>
    <t>svetla širina prehoda 100cm, okna na balkonu brez pragu in zunanje police (2kos), ostalo samo zunanja polica</t>
  </si>
  <si>
    <t>svetla širina prehoda 100cm, samo zunanja polica</t>
  </si>
  <si>
    <t>svetla širina prehoda 100cm, brez pragu in police</t>
  </si>
  <si>
    <t>Kompletna nabava, dobava in montaža vrat, zunanja steklena:  P.ZEV.6, zunanja evakuacijska enokrilna vrata  dim. 130/220 cm, okvir in troslojna zasteklitev  Ug=0.6W/m2K, LT=47%, g=26% sestava kot naprimer ali enakovredno Planiclear Coollite SKN154 6mm/14Ar/4/14Ar/4, TGI distančniki.  Odpiranje glede na shemo elementa. Ostala oprema vrat. Anti panik mehanska ključavnica po standardu SIST EN 179 z evakuacijsko kljuko. Z zunanje strani le pokončni drog ali bunka.</t>
  </si>
  <si>
    <t>P.ZEV.7</t>
  </si>
  <si>
    <t>Kompletna nabava, dobava in montaža dvokrilnih , zunanjih vrat:  P.ZEV.7, zunanja evakuacijska dvokrilna vrata  dim. 180/220 cm, polnilo in delna  troslojna zasteklitev  Ug=0.6W/m2K, LT=47%, g=26% sestava kot naprimer ali enakovredno Planiclear Coollite SKN154 6mm/14Ar/4/14Ar/4, TGI distančniki.  . Ostala oprema vrat. Anti panik mehanska ključavnica po standardu SIST EN 1125 z naletnim drogom. Pasivno krilo se avtomatsko zarigla, aktivno krilo pa se zapre preko jezička (zaklepanje ročno). Z zunanje strani le pokončni drog ali bunka in odpiranje preko ključa. Svetli prehod min. 100cm.</t>
  </si>
  <si>
    <t>svetli prehod 100cm, brez pragu</t>
  </si>
  <si>
    <t xml:space="preserve">P.ZV.3, </t>
  </si>
  <si>
    <t>Ostala oprema vrat: Antipanik mehanska ključavnica za enokrilna vrata po standardu SIST EN 1125 z naletnim drogom, z zunanje strani le pokončni drog ali bunka ter odpiranje s ključem</t>
  </si>
  <si>
    <t>P.ZV.3* dim. 95/220</t>
  </si>
  <si>
    <t>Kompletna nabava, dobava in montaža zunanjih vrat:  P.ZPV.1, zunanjaevakuacijska vrata z obsvetlobo, dim. 200/220 cm, troslojna zasteklitev  protipožarna izplacijska, Ug=0.6W/m2K, LT=47%, g=26% , TGI distančniki.  Odpiranje glede na shemo elementa. Ostala oprema vrat Antipanik mehanska ključavnica po standardu SIST EN 1125 z naletnim drogom. Svetli prehod 100cm, brez pragu.</t>
  </si>
  <si>
    <t>Svetli prehod 100cm, brez pragu</t>
  </si>
  <si>
    <t>N.ZEV.2</t>
  </si>
  <si>
    <t>N.ZPV.1-EVAKUACIJSKA</t>
  </si>
  <si>
    <t>Kompletna nabava, dobava in montaža vrat:  N.ZPV.1, zunanja evakuacijska vrata z fiksno obsvetlobo,  dim. 200/220 cm, troslojna zasteklitev  Ug=0.6W/m2K, LT=47%, g=26% sestava kot naprimer ali enakovredno Planiclear Coollite SKN154 6mm/14Ar/4/14Ar/4, TGI distančniki.  Odpiranje glede na shemo elementa. Ostala oprema vrat. Anti panik mehanska ključavnica po standardu SIST EN 1125 z naletnim drogom. Zunanja Alu polica, brez pragu.</t>
  </si>
  <si>
    <t>N.ZPV.2-EVAKUACIJSKA</t>
  </si>
  <si>
    <t>Lesena polna enokrilna vrata P.NV.1, dim. 100/220cm, kovinski podboj barvan v RAL, krilo polno obloženo z laminatom (kot npr. Max - tip in ton določi projektant), obojestranska kljuka, cilindrična ključavnica - sistemski ključ, zvočno izolativna R`w=30dB</t>
  </si>
  <si>
    <t>Lesena polna enokrilna vrata P.NV.2, dim. 100/220cm, kovinski podboj barvan v RAL, krilo polno obloženo z laminatom (kot npr. Max - tip in ton določi projektant), obojestranska kljuka, cilindrična ključavnica - sistemski ključ, zvočno izolativna R`w=30dB</t>
  </si>
  <si>
    <t>Lesena polna enokrilna vrata P.NV.3, dim. 100/220cm, kovinski podboj barvan v RAL, krilo polno obloženo z laminatom (kot npr. Max - tip in ton določi projektant), obojestranska kljuka, cilindrična ključavnica - sistemski ključ.</t>
  </si>
  <si>
    <t>Lesena polna enokrilna vrata P.NV.4, dim. 110/220cm, kovinski podboj barvan v RAL, krilo polno obloženo z laminatom (kot npr. Max - tip in ton določi projektant), obojestranska kljuka, cilindrična ključavnica - sistemski ključ.</t>
  </si>
  <si>
    <t>Lesena polna enokrilna vrata P.NV.5, dim. 90/220cm, kovinski podboj barvan v RAL, krilo polno obloženo z laminatom (kot npr. Max - tip in ton določi projektant), obojestranska kljuka, cilindrična ključavnica - sistemski ključ. 2 kos od 6 krilo iz kompakta, kovinska tipska pritrdila, spodaj spodrezano 20cm, sanitarna ključavnica</t>
  </si>
  <si>
    <t>Lesena polna enokrilna vrata P.NV.6 dim. 125/220cm, kovinski podboj barvan v RAL, krilo polno obloženo z laminatom (kot npr. Max - tip in ton določi projektant), obojestranska kljuka, cilindrična ključavnica - sistemski ključ. , zvočno izolativna R`w=30dB</t>
  </si>
  <si>
    <t xml:space="preserve">Lesena polna enokrilna vrata P.NV.7, kovinski podboj barvan v RAL, krilo polno obloženo z laminatom (kot npr. Max - tip in ton določi projektant), obojestranska kljuka, sanitarna ključavnica. </t>
  </si>
  <si>
    <r>
      <t xml:space="preserve">Kompletna nabava, dobava in montaža vrat:  P.NV.8, notranja enokrilna vrata  dim. </t>
    </r>
    <r>
      <rPr>
        <strike/>
        <sz val="10"/>
        <color indexed="22"/>
        <rFont val="Arial Narrow"/>
        <family val="2"/>
      </rPr>
      <t>90/220 cm</t>
    </r>
    <r>
      <rPr>
        <sz val="10"/>
        <color indexed="22"/>
        <rFont val="Arial Narrow"/>
        <family val="2"/>
      </rPr>
      <t>, z alu profili, obojestranska kljuka, cilindrična ključavnica in trije ključi, talni zaustavljalec. Krilo "lahko", lamelne konstrukcije, obdelano s pralno oblogo (kot Max - tip in ton določi projektant), zaključeno s trdimi nalimki. Odpiranje glede na shemo elementa. (kuhinja)</t>
    </r>
  </si>
  <si>
    <t>Lesena polna enokrilna vrata, dim. 100/220cm, kovinski podboj barvan v RAL, krilo polno obloženo z laminatom (kot npr. Max - tip in ton določi projektanta), obojestranska kljuka, cilindrična ključavnica - sistemski ključ, Anti panik mehanska ključavnica po standardu SIST EN 179 s evakuacijsko kljuko.</t>
  </si>
  <si>
    <r>
      <t xml:space="preserve">Kompletna nabava, dobava in montaža vrat:  P.NV.9, notranja enokrilna drsna vrata  dim. </t>
    </r>
    <r>
      <rPr>
        <strike/>
        <sz val="10"/>
        <color indexed="22"/>
        <rFont val="Arial Narrow"/>
        <family val="2"/>
      </rPr>
      <t>90/220 c</t>
    </r>
    <r>
      <rPr>
        <sz val="10"/>
        <color indexed="22"/>
        <rFont val="Arial Narrow"/>
        <family val="2"/>
      </rPr>
      <t>m, z alu profili, obojestranska utopljena kljuka, cilindrična ključavnica in trije ključi, talni zaustavljalec. Krilo "lahko", lamelne konstrukcije, obdelano s pralno oblogo (kot Max - tip in ton določi projektant), zaključeno s trdimi nalimki. Odpiranje glede na shemo elementa. (kuhinja)</t>
    </r>
  </si>
  <si>
    <t>Notranja polna nadometna  drsna vrata, dim. 80/220cm, krilo polno, obloženo z laminatom (kot npr. Max - tip in ton določi projektanta), obojestransko utopljena kljuka, zgornje vidno kovinsko vodilo, barvano v RAL.</t>
  </si>
  <si>
    <t>Lesena polna dvokrilna vrata, dim. 200/220cm, kovinski podboj barvan v RAL, krili polni obloženi z laminatom (kot npr. Max - tip in ton določi projektanta). 1 kos od 2 steklena krila.</t>
  </si>
  <si>
    <t>Notranja polna nadometna  drsna vrata, dim. 95/220cm, krilo polno, obloženo z laminatom (kot npr. Max - tip in ton določi projektanta), obojestransko utopljena kljuka, zgornje vidno kovinsko vodilo, barvano v RAL.</t>
  </si>
  <si>
    <t>Kompletna nabava, dobava in montaža kasetnih vgradnih vrat: P.NV.12, notranja enokrilna drsna vrata, krilo leseno obloženo z laminatom (kot Max - tip in ton določi projektant), obojestranska utopljena kljuka. Kaseta kot npr. Orhidea, vgrajena v mk steno ali mk oblogo stene. Vrata P.NV.12* možnost zaklepanja.</t>
  </si>
  <si>
    <t>Kompletna nabava, dobava in montaža kasetnih vgradnih vrat: P.NV.13, notranja enokrilna drsna vrata, krilo leseno obloženo z laminatom (kot Max - tip in ton določi projektant), obojestranska utopljena kljuka. Kaseta kot npr. Orhidea, vgrajena v mk steno ali mk oblogo stene. Možnost zaklepanja.</t>
  </si>
  <si>
    <t>Kompletna nabava, dobava in montaža vrat:  P.NV.14, notranja dvokrilna vrata  dim. 150/220 cm,  kovinski podboj barvan v RAL, krili polni, obloženi z laminatom (kot npr. Max - tip in ton določi projektanta). Prednostno odpiranje širšega krila. Cilindrična ključavnica, sistemski ključ.</t>
  </si>
  <si>
    <t>Finalni izgled enako kot ostala notranja vrata, 2 od 5 kos  Anti panik mehanska ključavnica po standardu SIST EN 179 s evakuacijsko kljuko.</t>
  </si>
  <si>
    <t>P.NPV.2-EI30-C3Sm</t>
  </si>
  <si>
    <t>Kompletna nabava, dobava in montaža protipožarnih vrat:  P.NPV.2-EI30-C3Sm, notranja požarna evakuacijska steklena dvokrilna vrata, dim. 195/220 cm, zasteklitev enojna transparentna EI30, samozapiralo, dimotesna.  Ostala oprema vrat. Anti panik mehanska ključavnica po standardu SIST EN 1125 z naletnim drogom. Odpiranje glede na shemo elementa.</t>
  </si>
  <si>
    <t>Kompletna nabava, dobava in montaža protipožarnih dvokrilnih vrat: P.NPV.3 EI30-C2Sm notranja požarna dvokrilna vrata dim. 200/220cm, delna zasteklitev enojna transparentna EI30, samozapiralo, dimotesna.</t>
  </si>
  <si>
    <t>P.NPV.3*-EI30-C2</t>
  </si>
  <si>
    <t>Kompletna nabava, dobava in montaža protipožarnih dvokrilnih vrat: P.NPV.3* EI30-C2 notranja požarna dvokrilna vrata dim. 200/220cm, delna zasteklitev enojna transparentna EI30, samozapiralo.</t>
  </si>
  <si>
    <r>
      <t>P.NPV.4-EI30-C2Sm, P.NPV.4*-EI30-C</t>
    </r>
    <r>
      <rPr>
        <b/>
        <strike/>
        <sz val="10"/>
        <rFont val="Arial Narrow"/>
        <family val="2"/>
        <charset val="238"/>
      </rPr>
      <t xml:space="preserve">2Sm; </t>
    </r>
    <r>
      <rPr>
        <b/>
        <sz val="10"/>
        <color indexed="10"/>
        <rFont val="Arial Narrow"/>
        <family val="2"/>
        <charset val="238"/>
      </rPr>
      <t>P.NPV.4**- EI30-C5Sm</t>
    </r>
  </si>
  <si>
    <r>
      <t>P.NPV.4*-EI30-C</t>
    </r>
    <r>
      <rPr>
        <strike/>
        <sz val="10"/>
        <rFont val="Arial Narrow"/>
        <family val="2"/>
        <charset val="238"/>
      </rPr>
      <t>2Sm</t>
    </r>
    <r>
      <rPr>
        <sz val="10"/>
        <rFont val="Arial Narrow"/>
        <family val="2"/>
      </rPr>
      <t xml:space="preserve"> dim. </t>
    </r>
    <r>
      <rPr>
        <strike/>
        <sz val="10"/>
        <rFont val="Arial Narrow"/>
        <family val="2"/>
        <charset val="238"/>
      </rPr>
      <t>115/220 cm</t>
    </r>
  </si>
  <si>
    <t>Vrata P.NPV.4*-EI30-C dim. 100/220 cm, polno krilo, Finalni izgled enako kot ostala notranja vrata.</t>
  </si>
  <si>
    <t>P.NPV.4**-EI30-C5Sm dim. 90/200cm</t>
  </si>
  <si>
    <t>Kompletna nabava, dobava in montaža vrat: P.NPV.4** EI30-C5Sm notranja požarna enokrilna vrata dim. 90/220cm, polno krilo, samozapiralo, dimotesna, na zunanji strani bunka + cilindrična ključavnica. Na notranji strani podboja zaščitna mreža po celotni površini vratne odprtine, fiksno pritrjena na vratni podboj. Finalni izgled enako kot ostala notranja vrata.</t>
  </si>
  <si>
    <t>P.NPV.5-EI30</t>
  </si>
  <si>
    <t>P.NPV.5, P.NPV.5*</t>
  </si>
  <si>
    <t>P.NPV.5 dim. 115/220 cm</t>
  </si>
  <si>
    <t>Kompletna nabava, dobava in montaža vrat: P.NPV.5, lesena polna enokrilna vrata, dim. 115/220cm, kovinski podboj barvan v RAL, krilo polno obloženo z laminatom (kot npr. Max - tip in ton določi projektanta), obojestranska kljuka, cilindrična ključavnica - sistemski ključ, zvočno izolativna R`w=37dB</t>
  </si>
  <si>
    <t>P.NPV.5* dim. 90/220 cm</t>
  </si>
  <si>
    <t>Kompletna nabava, dobava in montaža vrat: P.NPV.5*, lesena polna enokrilna vrata, dim. 90/220cm, kovinski podboj barvan v RAL, krilo polno obloženo z laminatom (kot npr. Max - tip in ton določi projektanta), obojestranska kljuka, cilindrična ključavnica - sistemski ključ.</t>
  </si>
  <si>
    <t>Kompletna nabava, dobava in montaža protipožarnih vrat:  P.NPV.6-EI30-C2Sm, notranja požarna dvokrilna vrata, dim. 150/220, samozapiralo, dimotesna. Prednostno odpiranje širšega krila.</t>
  </si>
  <si>
    <t>P.NDV.1EI30 -C2Sm</t>
  </si>
  <si>
    <r>
      <t xml:space="preserve">Kompletna nabava, dobava in montaža vrat:  P.NDV.1-C3Sm, notranja dimotesna dvokrilna vrata, dim. 200/220 cm,  delna zasteklitev enojna transparentna, samozapiralo, dimotesna.  </t>
    </r>
    <r>
      <rPr>
        <sz val="10"/>
        <color indexed="22"/>
        <rFont val="Arial Narrow"/>
        <family val="2"/>
        <charset val="238"/>
      </rPr>
      <t>Ostala oprema vrat. Anti panik mehanska ključavnica po standardu SIST EN 1125 z naletnim drogom. Odpiranje glede na shemo elementa.</t>
    </r>
  </si>
  <si>
    <t>požarna odpornost EI 30, brez zahtev za evakuacijo</t>
  </si>
  <si>
    <t>Kompletna nabava, dobava in montaža vrat:  lesena polna enokrilna vrata, kovinski podboj barvan v RAL, krilo polno obloženo z laminatom (kot npr. Max - tip in ton določi projektanta), obojestranska kljuka, cilindrična ključavnica - sistemski ključ.</t>
  </si>
  <si>
    <t>Notranja polna nadometna  drsna vrata, dim. 95/220cm, krilo polno obloženo z laminatom (kot npr. Max - tip in ton določi projektanta), obojestransko utopljena kljuka, zgornje vidno kovinsko vodilo, barvano v RAL.</t>
  </si>
  <si>
    <t>Lesena polna enokrilna vrata, dim. 115/220cm, kovinski podboj barvan v RAL, krilo polno obloženo z laminatom (kot npr. Max - tip in ton določi projektanta), obojestranska kljuka, cilindrična ključavnica - sistemski ključ.</t>
  </si>
  <si>
    <t xml:space="preserve">Kompletna nabava, dobava in montaža kasetnih vgradnih vrat: N.NV.4, notranja enokrilna drsna vrata, krilo leseno obloženo z laminatom (kot Max - tip in ton določi projektant), obojestranska utopljena kljuka. Kaseta kot npr. Orhidea, vgrajena v mk steno ali mk oblogo stene. </t>
  </si>
  <si>
    <t>Finalni izgled enako kot ostala notranja vrata.</t>
  </si>
  <si>
    <t>Finalni izgled enako kot ostala notranja vrata, zvočna izolativnost R`w=37dB</t>
  </si>
  <si>
    <t>N.NDV.1 EI30-C3Sm</t>
  </si>
  <si>
    <r>
      <t xml:space="preserve">Kompletna nabava, dobava in montaža vrat:  N.NDV.1-C3Sm, notranja dimotesna dvokrilna vrata, dim. 200/220 cm,  delna zasteklitev enojna transparentna, samozapiralo, dimotesna.  </t>
    </r>
    <r>
      <rPr>
        <sz val="10"/>
        <color indexed="22"/>
        <rFont val="Arial Narrow"/>
        <family val="2"/>
        <charset val="238"/>
      </rPr>
      <t>Ostala oprema vrat. Anti panik mehanska ključavnica po standardu SIST EN 1125 z naletnim drogom. Odpiranje glede na shemo elementa.</t>
    </r>
  </si>
  <si>
    <t>Požarna odpornost EI30, brez zahtev za evakuacijo</t>
  </si>
  <si>
    <t xml:space="preserve">V sklopu stene drsna dvokrilna avtomatska vrata, </t>
  </si>
  <si>
    <t>Brez zunanje žaluzije in notranjega roloja, svetli prehod 100cm brez pragu, brez zunanjih in notranjih polic</t>
  </si>
  <si>
    <t>dim. 405/220, svetli prehod 100cm, brez pragu, brez notranje in zunanje police</t>
  </si>
  <si>
    <t>dim. 320 + 185/220 cm, steklena drsna avtomatska dvokrilna drsna vrata</t>
  </si>
  <si>
    <t>Svetli prehod 100 cm, brez pragu</t>
  </si>
  <si>
    <t>dim. 405/220, svetli prehod 100 cm, brez pragu</t>
  </si>
  <si>
    <t>Vrata vgrajena v fasado iz TI (Trimo) panelov</t>
  </si>
  <si>
    <t>M.NPV.1-EI30-C3Sm</t>
  </si>
  <si>
    <t>Kompletna nabava, dobava in montaža protipožarnih vrat:  M.NPV.1-EI30-C3Sm, notranja požarna  dvokrilna vrata, dim. 160/220 cm, delna zasteklitev enojna transparentna EI30, samozapiralo, dimotesna.  Ostala oprema vrat. Anti panik mehanska ključavnica po standardu SIST EN 179. Odpiranje glede na shemo elementa.</t>
  </si>
  <si>
    <t>M.NPV.2-EI30-C3Sm</t>
  </si>
  <si>
    <t>Kompletna nabava, dobava in montaža protipožarnih vrat:  M.NPV.2-EI30-C3Sm, notranja požarna enokrilna vrata, dim. 110/220 cm, samozapiralo, dimotesna. Odpiranje glede na shemo elementa.Anti panik mehanska ključavnica po standardu SIST EN 179. Odpiranje glede na shemo elementa.</t>
  </si>
  <si>
    <t>Kompletna nabava, dobava in montaža protipožarnih vrat:  M.NPV.2-EI30-C3Sm, notranja požarna enokrilna vrata, dim. 90/187 cm, samozapiralo, dimotesna. Odpiranje glede na shemo elementa.Anti panik mehanska ključavnica po standardu SIST EN 179. Odpiranje glede na shemo elementa.</t>
  </si>
  <si>
    <r>
      <t xml:space="preserve">P.ZEV.5 </t>
    </r>
    <r>
      <rPr>
        <b/>
        <sz val="10"/>
        <color indexed="10"/>
        <rFont val="Arial Narrow"/>
        <family val="2"/>
        <charset val="238"/>
      </rPr>
      <t>in P.ZEV.6</t>
    </r>
  </si>
  <si>
    <t>dim. prehoda 160/220cm</t>
  </si>
  <si>
    <r>
      <t xml:space="preserve">Dvoslojna akrilna svetlobna kupola </t>
    </r>
    <r>
      <rPr>
        <strike/>
        <sz val="10"/>
        <color indexed="22"/>
        <rFont val="Arial Narrow"/>
        <family val="2"/>
        <charset val="238"/>
      </rPr>
      <t>gradbenih dim 120x120cm</t>
    </r>
    <r>
      <rPr>
        <sz val="10"/>
        <rFont val="Arial Narrow"/>
        <family val="2"/>
      </rPr>
      <t xml:space="preserve"> skupaj s tipskim izoliranim poliesterskim nastavnim vencem višine 50cm kot naprimer Akripol. Dosežena geometrična odprtina znaša </t>
    </r>
    <r>
      <rPr>
        <strike/>
        <sz val="10"/>
        <color indexed="22"/>
        <rFont val="Arial Narrow"/>
        <family val="2"/>
        <charset val="238"/>
      </rPr>
      <t>1.44m2/kupolo</t>
    </r>
    <r>
      <rPr>
        <sz val="10"/>
        <rFont val="Arial Narrow"/>
        <family val="2"/>
      </rPr>
      <t xml:space="preserve">.
• - zanesljivost delovanja: Re 50 (standardna izvedba), 
• - temperatura delovanja [°C]: T -5,
• - obremenitev s snegom [Pa]: SL 1000, 
• - obremenitev z vetrom [Pa]: WL 1000,
• - temperaturna odpornost [°C]: B 300 (odvod dima).
</t>
    </r>
  </si>
  <si>
    <t xml:space="preserve">grad. dim. 120x240cm, dosežena geometrična odprtina 1,96m2/kupolo; kos 1                                                                                                                                                                                                                                                                      grad. dim. 100x100cm, dosežena geometrična odprtina 0,63m2/kupolo; kos 3 </t>
  </si>
  <si>
    <t>požarna odpornost: EI 30 - C2Sm, brez zahtev po evakuaciji</t>
  </si>
  <si>
    <t xml:space="preserve">Delovanje v NORMALNEM-DRSNEM REŽIMU:
V tem režimu so vrata krilno zapahnjena in delujejo kot DRSNA. Delovanje vrat ustreza delovanju klasičnih drsnih enokrilnih vrat PL300.
</t>
  </si>
  <si>
    <t>PODVOJENA POSTAVKA</t>
  </si>
  <si>
    <t>SISTEM UPRAVLJANJA: •	mikroprocesorsko simpleks KA - zbirno krmiljenje proti glavni postaji 
•	govorna povezava iz kabine (varnostni sistem omogoča avtomatični telefonski klic v sili iz kabine na 4 predhodno programirane tel. številke - možnost 24 urnega priklopa na dežurno službo monterja dvigala; 
•	GSM vmesnik
•	požarni program skladen s standardom SIST EN 81-72 (v primeru požara, evakuacija v glavno postajo, in nato se s pomočjo ključa preklopi v drugo fazo, kjer je možno izvajati evakuacijo) 
•	kabinsko tipkalo, iz brušene nerjaveče pločevine z mikrostikali, po celotni višini kabine, črne tipke zaradi kontrasta s podlago tipkala
•	indukcijska slušna zanka za potrebe komunikacije oseb z okvaro sluha s službo za reševanje iz dvigala
•	svetlobna indikacija potrditve pozivov
•	svetlobni signal za preobremenitev
•	tipka za zapiranje vrat
•	tipka za odpiranje vrat
•	tipka za alarm
•	ključavnica za rezervacijo kabine s parkiranjem (na kabinskem tipkalu) 
•	možnost priklopa na zunanji vir napajanja (agregatna vožnja)
•	možnost priklopa na centralni nadzorni sistem objekta (CNS)</t>
  </si>
  <si>
    <t>Požarna odpornost vrat E120, skladno s standardom SIST EN81-58</t>
  </si>
  <si>
    <t>•	navodila za uporabo in vzdrževanje skladno s SIST EN81-20 (točka 7.2)</t>
  </si>
  <si>
    <r>
      <t xml:space="preserve">Dobava in vgradnja osebnega dvigala:
Naprava, dobava in montaža dvigala za izboljšanje komunikacije v objektu ter prilagoditev ustreznosti kabine dvigala invalidom. Dvigalo kot npr. ali enakovredno: Schindler S5500 , v sestavi: 
Bolnišnično dvigalo SIST EN 81-20, SIST EN 81-50, 
SIST EN 81-28, SIST EN 81-58, SIST EN 81-72 
NOSILNOST 1600 kg ali 21 oseb
HITROST 1,0 m/s – 180 vklopov/h
SISTEM POGONA  električni, ACVF- frekvenčno reguliran, brez reduktorja
VIŠINA DVIGA  </t>
    </r>
    <r>
      <rPr>
        <strike/>
        <sz val="10"/>
        <rFont val="Arial Narrow"/>
        <family val="2"/>
        <charset val="238"/>
      </rPr>
      <t>6,74 m</t>
    </r>
    <r>
      <rPr>
        <sz val="10"/>
        <rFont val="Arial Narrow"/>
        <family val="2"/>
      </rPr>
      <t xml:space="preserve">
ŠTEV. POSTAJ  3
ŠTEV. VHODOV  3 (neprehodna kabina)   </t>
    </r>
  </si>
  <si>
    <r>
      <t>Gasilsko - bolniško dvigalo (</t>
    </r>
    <r>
      <rPr>
        <b/>
        <sz val="10"/>
        <color indexed="10"/>
        <rFont val="Arial Narrow"/>
        <family val="2"/>
        <charset val="238"/>
      </rPr>
      <t>evakuacijsko  dvigalo tipa C</t>
    </r>
    <r>
      <rPr>
        <sz val="10"/>
        <color indexed="10"/>
        <rFont val="Arial Narrow"/>
        <family val="2"/>
        <charset val="238"/>
      </rPr>
      <t xml:space="preserve">), zahtevani standardi: SIST EN 81-20, SIST EN 81-50, SIST EN 81-28, SIST EN 81-58, SIST EN 81-72                          VIŠINA DVIGA: 7,16m </t>
    </r>
  </si>
  <si>
    <r>
      <t xml:space="preserve">Dobava in vgradnja osebnega dvigala:
Naprava, dobava in montaža dvigala za izboljšanje komunikacije v objektu ter prilagoditev ustreznosti kabine dvigala invalidom. Dvigalo kot npr. ali enakovredno: Schindler S3300 , v sestavi: 
Standard EN 81-20, EN 81-50, EN 81-73
NOSILNOST  630 kg ali 8 oseb
HITROST 0,63 m/s
SISTEM POGONA  Električni, ACVF- frekvenčno reguliran brez reduktorja
VIŠINA DVIGA  </t>
    </r>
    <r>
      <rPr>
        <strike/>
        <sz val="10"/>
        <color indexed="22"/>
        <rFont val="Arial Narrow"/>
        <family val="2"/>
      </rPr>
      <t>6,74 m</t>
    </r>
    <r>
      <rPr>
        <sz val="10"/>
        <color indexed="22"/>
        <rFont val="Arial Narrow"/>
        <family val="2"/>
      </rPr>
      <t xml:space="preserve">
ŠTEV. POSTAJ  3
ŠTEV. VHODOV  4 (prehodna kabina)   </t>
    </r>
  </si>
  <si>
    <t>Dobava in vgradnja osebnega dvigala:
Naprava, dobava in montaža dvigala za izboljšanje komunikacije v objektu ter prilagoditev ustreznosti kabine dvigala invalidom. Dvigalo kot npr. ali enakovredno: Schindler S3300 , v sestavi: Standard SIST EN 81-20, SIST EN 81-50, SIST EN 81-28,SIST EN 81-58;                                                                                                                    NOSILNOST  1125 kg ali 15 oseb
HITROST 1,0 m/s
SISTEM POGONA  Električni, ACVF- frekvenčno reguliran brez reduktorja
VIŠINA DVIGA  10,58 m 
ŠTEV. POSTAJ  4 (0,1,2,3)
ŠTEV. VHODOV  5 (prehodna kabina)                                                                                                                                                                                                                                 ŠTEVILO VKLOPOV NA URO	:	180/h</t>
  </si>
  <si>
    <t>•	mikroprocesorsko simpleks, KA - zbirno krmiljenje proti glavni postaji 
•	govorna povezava iz kabine (varnostni sistem omogoča avtomatični telefonski klic v sili iz kabine na 4 predhodno programirane tel. številke - možnost 24 urnega priklopa na dežurno službo monterja dvigala; 
•	GSM vmesnik
•	požarni program skladen s standardom SIST EN 81-73 
•	kabinsko tipkalo, iz brušene nerjaveče pločevine z mikrostikali, po celotni višini kabine, črne tipke zaradi kontrasta s podlago tipkala
•	indukcijska slušna zanka za potrebe komunikacije oseb z okvaro sluha s službo za reševanje iz dvigala
•	svetlobna indikacija potrditve pozivov
•	svetlobni signal za preobremenitev
•	tipka za zapiranje vrat
•	tipka za odpiranje vrat
•	tipka za alarm
•	ključavnica za rezervacijo kabine s parkiranjem (na kabinskem tipkalu) 
•	avtomatska evakuacija ujetih oseb iz kabine dvigala v primeru izpada električne energije s pomočjo lastnih baterij
•	možnost priklopa na centralni nadzorni sistem objekta (CNS)
•	omejitve vožnje v najvišjo etažo s ključem</t>
  </si>
  <si>
    <t xml:space="preserve">	dimenzije	:	•	širina 1200 mm, dolžina 2100 mm, višina 2130 mm 
	štev. vhodov	:	•	5, prehodna kabina
 zaščita vhoda	:	•	elektronska svetlobna zavesa 
•	Omejilec sile zapiranja</t>
  </si>
  <si>
    <t xml:space="preserve">JAŠEK DVIGALA:                                                                                            	                                                                                                                                                         dimenzije	:	širina 1650 mm, globina 2650 mm 
glava jaška	:	3000 mm – znižana glava jaška 
poglobitev	:	1060 mm; </t>
  </si>
  <si>
    <r>
      <t>Požarna odpornost vrat EI</t>
    </r>
    <r>
      <rPr>
        <sz val="8"/>
        <color indexed="10"/>
        <rFont val="Arial Narrow"/>
        <family val="2"/>
        <charset val="238"/>
      </rPr>
      <t>2</t>
    </r>
    <r>
      <rPr>
        <sz val="10"/>
        <color indexed="10"/>
        <rFont val="Arial Narrow"/>
        <family val="2"/>
        <charset val="238"/>
      </rPr>
      <t>60-C</t>
    </r>
    <r>
      <rPr>
        <sz val="10"/>
        <color indexed="10"/>
        <rFont val="Arial Narrow"/>
        <family val="2"/>
      </rPr>
      <t>, skladno s standardom SIST EN81-58
Dvigalna vrata proti kuhinji s povišano požarno odpornostjo EI60</t>
    </r>
  </si>
  <si>
    <t>Možnost demontaže za vnos opreme. Vključno s preboji za prehod instalacij (cca 8 koso cca 60/40 cm). Paneli morajo imeti požarno odporno min. EI60.</t>
  </si>
  <si>
    <r>
      <t xml:space="preserve">Kompletna izdelava, dobava in montaža jeklena strešna konstrukcija </t>
    </r>
    <r>
      <rPr>
        <strike/>
        <sz val="10"/>
        <rFont val="Arial Narrow"/>
        <family val="2"/>
        <charset val="238"/>
      </rPr>
      <t>(streha nad dviglanim jaškom in stopniščem)</t>
    </r>
    <r>
      <rPr>
        <sz val="10"/>
        <rFont val="Arial Narrow"/>
        <family val="2"/>
      </rPr>
      <t xml:space="preserve"> iz stebrov tipa SHS150x150x6.3, nosilcev tipa HEA220 ter strešne stabilizacije iz kotnikov L75x75x7 in palic RND16. Dobava in montaža konstrukcije, vključno z AKZ in veznimi sredstvi ter drugimi komponentami. Vključno z vsemi deli, materiali, opremo in transporti.</t>
    </r>
  </si>
  <si>
    <r>
      <t>Kompletna izdelava, dobava in montaža zunanje požarne stopnice 1 -</t>
    </r>
    <r>
      <rPr>
        <strike/>
        <sz val="10"/>
        <rFont val="Arial Narrow"/>
        <family val="2"/>
        <charset val="238"/>
      </rPr>
      <t xml:space="preserve"> glej delavniške načrte, j</t>
    </r>
    <r>
      <rPr>
        <sz val="10"/>
        <rFont val="Arial Narrow"/>
        <family val="2"/>
      </rPr>
      <t>eklene izvedbe, protikorozijsko zaščiteno in barvano, vključno z ograjo, skupaj z vsemi pomožnimi, pripravljalnimi in zaključnimi deli in odri ter vsemi potrebnimi horizontalnimi in vertikalnimi transporti.</t>
    </r>
  </si>
  <si>
    <r>
      <t xml:space="preserve">Kompletna izdelava, dobava in montaža zunanje požarne stopnice 2 - </t>
    </r>
    <r>
      <rPr>
        <strike/>
        <sz val="10"/>
        <rFont val="Arial Narrow"/>
        <family val="2"/>
        <charset val="238"/>
      </rPr>
      <t>glej delavniške načrte</t>
    </r>
    <r>
      <rPr>
        <sz val="10"/>
        <rFont val="Arial Narrow"/>
        <family val="2"/>
      </rPr>
      <t>, jeklene izvedbe, protikorozijsko zaščiteno in barvano, vključno z ograjo, skupaj z vsemi pomožnimi, pripravljalnimi in zaključnimi deli in odri ter vsemi potrebnimi horizontalnimi in vertikalnimi transporti.</t>
    </r>
  </si>
  <si>
    <t>Izvajalec del pripravi delavniške načrte jeklene konstrukcije ter jih da v pregled in potrditev projektantu</t>
  </si>
  <si>
    <t>B3.19</t>
  </si>
  <si>
    <t>Pregled in potrditev vseh delavniških načrtov jeklenih konstrukcij s strani projektanta gradbenih konstrukcij</t>
  </si>
  <si>
    <t>6. Količine so ocenjene, obračun količin po dejansko vgrajenih količinah glede na PZI načrt arhitekture in načrta gradbeništva.</t>
  </si>
  <si>
    <t>8. Količine so ocenjene, obračun količin po dejansko vgrajenih količinah glede na PZI načrt arhitekture in načrta gradbeništva.</t>
  </si>
  <si>
    <t xml:space="preserve">Dobava in polaganje tipske keramične zaokrožnice, primerne za kuhinje (radij), v barvi talne keramike, položene na lepilo, s fugiranjem stikov, vključno s kitanjem dilatacij in vogalov. Dekor po izboru arhitekta, tipska zaokrožnica za talno keramiko, </t>
  </si>
  <si>
    <t>tm</t>
  </si>
  <si>
    <t>keramika v kuhinji - drsni faktor R11, dekor po izbiri</t>
  </si>
  <si>
    <t xml:space="preserve"> julij 2023</t>
  </si>
  <si>
    <t>DU Domžale</t>
  </si>
  <si>
    <t>1230 Domžale</t>
  </si>
  <si>
    <t>Karantanska cesta 5</t>
  </si>
  <si>
    <t>Projektantski popis PZI je čistopis popisa osnovnega PZI projekta št. , št.17067-00, september 2018, julij 2022-Rev.1, Savaprojekt d.d.  in uskladitev PZI št. 15/2023, ki ga je julija 2023 izdelala Atrakcija d.o.o. Uskladitev je zapisana v rdečem razdelku. Sestavni del popisa je tako osnovni PZI projekt in uskladitev PZI.</t>
  </si>
  <si>
    <t>Upošteva se tudi strešna membrana</t>
  </si>
  <si>
    <t xml:space="preserve"> Kritina membrana, upoštevana naklonska toplotna izolacija XPS deb. 10-25 cm, ravna izolacija 10 cm ter dobava in montaža profilirane pločevine (nad delom ostrešja z jekleno konstrukcijo) preko kovinskih nosilcev.</t>
  </si>
  <si>
    <t>OSNOVNI PROJEKT</t>
  </si>
  <si>
    <t>Držalo ob steni, lesen ročaj iz hrastovega lesa na kovinskih pritrdilih, vključno s pritrdilnim materialom</t>
  </si>
  <si>
    <t>B8.10</t>
  </si>
  <si>
    <t xml:space="preserve">Kompletna dobava in polaganje keramike v tušu, velikost formata 10x10cm, barva po izboru projektanta. Fuge širine 2mm, velikost, barva/tekstura in vzorec polaganja po izboru projektanta, lepljene tankoslojno, pokritost z lepilom 100%, fugiranje s fleksibilno cementno fugirno maso, razreda CG2, vodoodbojno in fungicidno (kot je Mapei Ultracolor Plus, MAPEI KEACOLOR GG ali enakovredno), obstenske in priključne fuge so tesnjene z enokomponentnim silikonskim sanitarnim (fungicidnim) kitom v izbrani barvi. Drsni faktor R12. </t>
  </si>
  <si>
    <t>Vključno z vsemi pomožnimi, pripravljalnimi in zaključnimi deli (tudi polaganje in rezanje za zagotovitev  naklona proti odvodnemu TS) ter vsemi potrebnimi horizontalnimi in vertikalnimi transporti!</t>
  </si>
  <si>
    <t>1230 Doomžale</t>
  </si>
  <si>
    <t>USKLADITEV PZI:</t>
  </si>
  <si>
    <t>žilavost J0</t>
  </si>
  <si>
    <t>jeklo S355</t>
  </si>
  <si>
    <t>Izvajalec del pripravi delavniške načrte jeklene konstrukcije ter jih da v pregled in potrditev projektantu; jeklo S355, R0</t>
  </si>
  <si>
    <t>B10.14</t>
  </si>
  <si>
    <t xml:space="preserve">Izdelava mavčnih oblog vgradnih kotličkov(h=cca. 1,2m), iz 1x vodoodpornih mavčnih plošč debeline 1,25 cm, 1x OSB plošče 1,5cm, iz podkonstrukcije debeline 5,0 cm, iz toplotne izolacije debeline 5,0 cm. Z bandažiranjem stikov, vgradnjo vogalnikov, izvedbo izrezov, obdelavo prebojev, izvedbo ojačitev iz UA profilov </t>
  </si>
  <si>
    <t>B10.15</t>
  </si>
  <si>
    <t>Izdelava mavčnih sten debeline 12,5 cm, iz 1x vodoodpornih mavčnih plošč debeline 1,25 cm,x OSB plošče 1,5cm iz podkonstrukcije debeline 7,5 cm, iz zvočne izolacije debeline 5,0 cm, iz 1x OSB plošče 1,5cm in 1x mavčnih plošč debeline 1,25 cm. Z bandažiranjem stikov, vgradnjo vogalnikov, izvedbo izrezov, obdelavo prebojev, izvedbo ojačitev iz UA profilov in iz OSB plošč za pohištvo. (stene do AB plošče)</t>
  </si>
  <si>
    <t>B10.16</t>
  </si>
  <si>
    <t>Dobava in vgradnja kaset za drsna vrata v mk stene.</t>
  </si>
  <si>
    <t>a.) dim. 80/220</t>
  </si>
  <si>
    <t>b.) dim. 90/220</t>
  </si>
  <si>
    <t>c.) dim. 100/220</t>
  </si>
  <si>
    <t>Obloga stene v sanitarijah sob: podkonstrukcija 7,5 cm, izolacija, OSB plošče deb. 15 mm, MK vlagoodporne plošče deb.12,5 mm</t>
  </si>
  <si>
    <t xml:space="preserve">V primeru, da se na posameznih mestih v okviru popisa tehnične specifikacije nanašajo ali sklicujejo na posameznega proizvajalca ali vir ali na posebni postopek ali blagovne znamke, patente, tipe ali posebno poreklo ali proizvodnjo, je potrebno to razumeti zgolj kot opis predmeta naročila. Ponudnik lahko ponudi tudi drugo, po kvaliteti in tehničnih karakteristikah enakovredno blago, pri čemer pa bo na zahtevo naročnika moral ponudnik dokazati, da gre dejansko za enakovredno blago. V primeru, da ponudnik ponuja enakovredno blago, bo izbrani ponudnik moral še pred podpisom pogodbe priložiti tudi kataloge za tovrstne proizvode, iz katerih bo mogoče potrditi, da gre dejansko za enakovredno blago.        </t>
  </si>
  <si>
    <t>B10.17</t>
  </si>
  <si>
    <t>Izdelava požarnih pregradnih sten (60min) nad vrati do AB plošče, debeline 12,5 cm, iz 1x požarnih mavčnih plošč (npr. Fireboard) debeline 3 cm, iz podkonstrukcije debeline 7,5 cm, iz zvočne izolacije iz kamene volne debeline 5,0 cm in 1x mavčnih požarnih plošč (npr. Fireboard)  debeline 3 cm. Vključno z ojačitvenim profilom nad vrati ter z bandažiranjem stikov, vgradnjo vogalnikov, izvedbo izrezov, obdelavo prebojev, požarnimi stiki na priključevanju na stene in vrata.</t>
  </si>
  <si>
    <t>B1.11</t>
  </si>
  <si>
    <t>B1.12</t>
  </si>
  <si>
    <t xml:space="preserve">Kompletna dobava materiala in izdelava nadstreška nad agregati, dim.5 x 9,5 m, kritina TPO1000, maska višine do 70 cm, OSB plošča + Alu pločevinasta obloga r.š. 130 cm. Žlota in odtok; skupaj z vsemi pomožnimi, pripravljalnimi in zaključnimi deli in odri ter vsemi potrebnimi horizontalnimi in vertikalnimi transport. (MANJKALO V OSNOVNEM POPISU - zajeta le konstrukcija) </t>
  </si>
  <si>
    <t xml:space="preserve">Kompletna dobava materiala in izdelava nadstreška nad vhodom kuhinja, dim.1,2 x 3,8 m, kritina TPO1000, maska višine do 70 cm, OSB plošča + Alu pločevinasta obloga r.š. 130 cm. Žlota in odtok; skupaj z vsemi pomožnimi, pripravljalnimi in zaključnimi deli in odri ter vsemi potrebnimi horizontalnimi in vertikalnimi transport. (MANJKALO V OSNOVNEM POPISU - zajeta le konstrukcija) </t>
  </si>
  <si>
    <t>pred predajo invetsitorju</t>
  </si>
  <si>
    <r>
      <t xml:space="preserve">Čiščenje objekta po končanih delih, </t>
    </r>
    <r>
      <rPr>
        <sz val="10"/>
        <color indexed="22"/>
        <rFont val="Arial Narrow"/>
        <family val="2"/>
        <charset val="238"/>
      </rPr>
      <t>pred predajo kupcu</t>
    </r>
    <r>
      <rPr>
        <sz val="10"/>
        <rFont val="Arial Narrow"/>
        <family val="2"/>
        <charset val="238"/>
      </rPr>
      <t>, v postavki je zajeto:</t>
    </r>
  </si>
  <si>
    <t>notranja polica umetni kamen, 1 okno od 6 komarnik</t>
  </si>
  <si>
    <t>Višina ograje 110 cm od kote etaže, FE ploščati profili, vroče cinkani, prašno barvani - glej detajl</t>
  </si>
  <si>
    <t>zmanjšana količina (več AB sten)</t>
  </si>
  <si>
    <t>NEPREDVIDENA DELA (4%)</t>
  </si>
  <si>
    <t>DDV (9,5%)</t>
  </si>
  <si>
    <t>(ocena - do 4% stroškov od pogodbene vrednosti del - arh.gradb.del)</t>
  </si>
  <si>
    <t>A3.8a</t>
  </si>
  <si>
    <t>Kompletna izdelava, dobava in vgrajevanje betona C30/37 XC1, v armirane konstrukcije, prereza od 0.20 do 0.30 m3/m2/m1,  vključno z vsemi pomožnimi deli in transportom do mesta vgrajevanja:</t>
  </si>
  <si>
    <t>A3.8b</t>
  </si>
  <si>
    <t>Manjša količina (stebri v 2. nadstropju)</t>
  </si>
  <si>
    <t>Boljša kvaliteta (stebri v pritličju in 1. nadstropju)</t>
  </si>
  <si>
    <t>Kompletna izdelava, dobava in vgrajevanje betona C30/37 XC1, v armirane konstrukcije, prereza od 0.12 do 0.20 m3/m2/m1,  vključno z vsemi pomožnimi deli in transportom do mesta vgrajevanja:</t>
  </si>
  <si>
    <t>Opis enak kot predhodna postavka, le izvedba podstavka fasade - cokel, v višini 65 cm. Kot izolacija upoštevan XPS debeline 18 cm, obdelava cokla je zaribana.</t>
  </si>
  <si>
    <t>Nova sestava strehe S1 (kondenzacija): Letve 8/5 cm na razmaku do 90 cm, dobava in pritrjevanje ustreznih TI plošč (kot npr. Trimoterm) debeline 10 cm, geotekstil, polimerna folija (kot npr. Sarnafil TS 77-18)</t>
  </si>
  <si>
    <t>s spodnje strani nadstreška, OSB plošča 1,5 cm + Farmacel plošča 1,5 cm, dobava in montaža, skupaj s potrebnimi izrezi</t>
  </si>
  <si>
    <t xml:space="preserve">OGRAJA NOTRANJE STOPNIŠČE - FE ploščato železo, vroče cinkano, prašno barvano </t>
  </si>
  <si>
    <t>Streha nad tehničnim delom; vsa konstrukcija s požarno odpornostjo R60; Izvajalec del pripravi delavniške načrte jeklene konstrukcije ter jih da v pregled in potrditev projektantu - konstrukciija strehe tehnične etaže</t>
  </si>
  <si>
    <t>Izvajalec del pripravi delavniške načrte jeklene konstrukcije ter jih da v pregled in potrditev projektantu; jeklo S355, R0 - nadstrešek nad vhodom</t>
  </si>
  <si>
    <t>Izvajalec del pripravi delavniške načrte jeklene konstrukcije ter jih da v pregled in potrditev projektantu; jeklo S355, R0 - nadstrešek nad kuhinjskim vhodom</t>
  </si>
  <si>
    <t>Izvajalec del pripravi delavniške načrte jeklene konstrukcije ter jih da v pregled in potrditev projektantu; jeklo S355, R0 - nadstrešek nad gospodarskim dvoriščem</t>
  </si>
  <si>
    <t>odpade</t>
  </si>
  <si>
    <t>Kompletna izdelava, dobava in montaža konstrukcije za montažo petih predelnih mobilnih sten. Podkonstrukcija obešena na AB strop, spuščena cca 0,5m:  
Palični nosilec iz kvadratnih jeklenih cevi do 100x100mm, jeklo S355 JR. 
Na spodnji pas nosilca privarjena pločevina do 200x20mm za montažo stene, jeklo S355 JR.
AK zaščita, primerna za notranje, suhe prostore.
Skupaj z vsemi veznimi sredstvi, zvari ter kemičnimi ali mehanskimi sidri za beton. 
Dobava in montaža konstrukcije, vključno z AKZ in veznimi sredstvi ter drugimi komponentami. Vključno z vsemi deli, materiali, opremo in transporti.</t>
  </si>
  <si>
    <t>2 x predelna stena PS1: l=2,7m;  2 x predelna stena  PS1*  l=2,7m;   1 x predelna stena PS2: L oblike l=3m+2m</t>
  </si>
  <si>
    <r>
      <t xml:space="preserve">4. V pozicijah je potrebno upoštevati tudi:
  - debelina zasteklitev mora ustrezati vel.zastekljenih polj,
 - alu. okvirna konstrukcija s prekinjenim toplotnim mostom,
 - zasteklitve: izolacijska zasteklitev  v EPDM tesnilih, Ug = 0,6W/m2 K,
 - drugi pomembni opisi so navedeni posebej,
 - okovja so standardna, cilindrična ključavnica, kljuka z deljenim ščitom, nap.Lampič ali Dorma krom-mat ali enakovredno,
 - vrata s povečano požarno odpornostjo, morajo imeti certifikat skladnosti, izdanega pri pristojni instituciji,
 - samo vgradnjo prezračevalnih rešetk po načrtu strojnih instalacij, 
 - definirati tip Alu profilov,
 - Barva lamel senčil in vodil krpank je po izbiri projektanta - nestandardna barva, izbor po RAL lestvici.
 - Vključeni podboji različnih širin do max širine stene 32cm, podboji vrat kovinski barvani v RAL po izbiri projektanta     -                                                                                                                                                                                                                                                                                               </t>
    </r>
    <r>
      <rPr>
        <sz val="9"/>
        <color indexed="10"/>
        <rFont val="Arial Narrow"/>
        <family val="2"/>
        <charset val="238"/>
      </rPr>
      <t xml:space="preserve">-      zunanja okenska polica ALU, notranja polica umetni kamen (npr. Helopal)        -   vsa okna s pololivo z možnostjo zaklepanja  </t>
    </r>
    <r>
      <rPr>
        <sz val="9"/>
        <rFont val="Arial Narrow"/>
        <family val="2"/>
      </rPr>
      <t xml:space="preserve">    </t>
    </r>
    <r>
      <rPr>
        <sz val="9"/>
        <color indexed="10"/>
        <rFont val="Arial Narrow"/>
        <family val="2"/>
        <charset val="238"/>
      </rPr>
      <t xml:space="preserve"> - vsa okna, razen steklena stena ob vhodu, brez notranjih ROLO senčil  </t>
    </r>
    <r>
      <rPr>
        <sz val="9"/>
        <rFont val="Arial Narrow"/>
        <family val="2"/>
      </rPr>
      <t xml:space="preserve">              </t>
    </r>
  </si>
  <si>
    <t xml:space="preserve">Notranja okenska polica umetni kamen kot. npr. Helopal, zunanja okenska polica ALU, pololive na vseh oknih in vratih  s ključavnico. Zunanje senčilo: krpan žaluzija, na evakuacijskih izhodih ni žaluzij.  Vsa okna, razen steklena stena ob vhodu, brez notranjih ROLO senčil                                                                                                                                                                                                                                                                                                                                                          </t>
  </si>
  <si>
    <r>
      <t xml:space="preserve">Kompletna nabava, dobava in montaža okna:  P.ZO.1, dvokrilno okno dim. 180/220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xml:space="preserve"> zunanja in notranja ALU polica.  Odpiranje glede na shemo elementa.</t>
    </r>
  </si>
  <si>
    <r>
      <t xml:space="preserve">Kompletna nabava, dobava in montaža okna:  P.ZO.2, dvokrilno okno dim. 180/220 cm, troslojna zasteklitev  Ug=0.6W/m2K, LT=47%, g=26% sestava kot naprimer ali enakovredno Planiclear Coollite SKN154 6mm/14Ar/4/14Ar/4, TGI distančniki, zunanja žaluzija, </t>
    </r>
    <r>
      <rPr>
        <strike/>
        <sz val="10"/>
        <rFont val="Arial Narrow"/>
        <family val="2"/>
        <charset val="238"/>
      </rPr>
      <t>notranji rol</t>
    </r>
    <r>
      <rPr>
        <sz val="10"/>
        <rFont val="Arial Narrow"/>
        <family val="2"/>
        <charset val="238"/>
      </rPr>
      <t>o</t>
    </r>
    <r>
      <rPr>
        <sz val="10"/>
        <rFont val="Arial Narrow"/>
        <family val="2"/>
      </rPr>
      <t>, zunanja in notranja ALU polica.  Odpiranje glede na shemo elementa.</t>
    </r>
  </si>
  <si>
    <r>
      <t xml:space="preserve">Kompletna nabava, dobava in montaža okna:  P.ZO.3, dvokrilno okno dim. 180/120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</si>
  <si>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P.ZO.5, enokrilno okno dim. 90/70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</si>
  <si>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P.ZO.6, enokrilno okno dim. 70/120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</si>
  <si>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zunanjega protipožarnega okna: P.ZPO.1-EI90, zunanje dvokrilno požarno okno dim. 180/120 cm, zasteklitev Ug=1.1W/m2K protipožarna izolacijska, zunanje steklo enak izgled kot fasada, zunanja žaluzija, </t>
    </r>
    <r>
      <rPr>
        <strike/>
        <sz val="10"/>
        <rFont val="Arial Narrow"/>
        <family val="2"/>
        <charset val="238"/>
      </rPr>
      <t>notranji rolo,</t>
    </r>
    <r>
      <rPr>
        <sz val="10"/>
        <rFont val="Arial Narrow"/>
        <family val="2"/>
      </rPr>
      <t xml:space="preserve"> zunanja in notranja ALU polica.  Odpiranje glede na shemo elementa.</t>
    </r>
  </si>
  <si>
    <r>
      <t xml:space="preserve">Kompletna nabava, dobava in montaža okna:  N.ZO.1, dvokrilno okno dim. 180/220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</si>
  <si>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N.ZO.2, dvokrilno okno dim. 180/220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xml:space="preserve"> zunanja in notranja ALU polica.  Odpiranje glede na shemo elementa.</t>
    </r>
  </si>
  <si>
    <r>
      <t xml:space="preserve">Kompletna nabava, dobava in montaža okna:  N.ZO.3, dvokrilno okno dim. 180/220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</si>
  <si>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N.ZO.4, dvokrilno okno dim. 180/220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</si>
  <si>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N.ZO.5, dvokrilno okno dim. 200/220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</si>
  <si>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N.ZO.6, dvokrilno okno dim. 200/220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</si>
  <si>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okna:  N.ZO.7, dvokrilno okno dim. 140/120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</si>
  <si>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 steklene stene:  P.ZSS.2, zunanja steklena stena z okni in vrati, dim. 252/220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</si>
  <si>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 steklene stene:  P.ZSS.3, zunanja steklena stena z okni in vrati, dim. 425/220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</si>
  <si>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 steklene stene:  N.ZSS.1, zunanja steklena stena z okni in vrati, dim. 252/220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</si>
  <si>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 steklene stene:  N.ZSS.2, zunanja steklena stena z okni in vrati, dim. 252/220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</si>
  <si>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r>
      <t xml:space="preserve">Kompletna nabava, dobava in montaža zunanje steklene stene:  N.ZSS.3, zunanja steklena stena z okni in vrati, dim. 425/220 cm, troslojna zasteklitev  Ug=0.6W/m2K, LT=47%, g=26% sestava kot naprimer ali enakovredno Planiclear Coollite SKN154 6mm/14Ar/4/14Ar/4, TGI distančniki, zunanja žaluzija, </t>
    </r>
    <r>
      <rPr>
        <strike/>
        <sz val="10"/>
        <rFont val="Arial Narrow"/>
        <family val="2"/>
        <charset val="238"/>
      </rPr>
      <t>notranji rolo</t>
    </r>
    <r>
      <rPr>
        <sz val="10"/>
        <rFont val="Arial Narrow"/>
        <family val="2"/>
      </rPr>
      <t>, zunanja in notranja ALU polica.  Odpiranje glede na shemo elementa.</t>
    </r>
  </si>
  <si>
    <t>Uporabi se stopniščne kose dim. 1,5 x 0,32m, 62 stopnic, obloženo tudi čelo</t>
  </si>
  <si>
    <t>zmrzlinsko odporna keramika in lepilo</t>
  </si>
  <si>
    <t>Dobava in vgradnja zaščit vogalov z vertikalnimi z tipskimi Rf vogalniki 5x5cm, skrito pritrjevanje v zid višine 280cm, višine 2,8m na vseh izpostavljenih vogalih, vogal vgrajen pod keramiko</t>
  </si>
  <si>
    <t>Kompletna izvedba montažne predelne stene d = 300 mm, kovinska podkonstrukcija obojestranska dvoslojna obloga z mavčnimi ploščami d = 12,5 mm, samonosna izolacija d = 200 mm, z utrezno zvočno izolacijo - glej elaborat hrupa, bandažirano v kvaliteti K2, višina stene do 5,00 m, vključno  z  vsemi  potrebnimi  odri  in  prenosi ter transporti.</t>
  </si>
  <si>
    <t>Kompletna izvedba montažne predelne stene d = 300 mm, kovinska podkonstrukcija obojestranska dvoslojna obloga z vlagoodpornimi mavčnimi ploščami d = 12,5 mm, samonosna izolacija d = 200 mm, z utrezno zvočno izolacijo - glej elaborat hrupa, bandažirano v kvaliteti K2, višina stene do 5,00 m, vključno  z  vsemi  potrebnimi  odri  in  prenosi ter transporti.</t>
  </si>
  <si>
    <t>Rw=46dB</t>
  </si>
  <si>
    <t>Predelna stena PS1 in PS1*:</t>
  </si>
  <si>
    <t>Predelna stena PS2*: L postavitev, l=3+2m</t>
  </si>
  <si>
    <t>Poštni nabiralnik cca. V/Š/G = 48/32/15cm, odprtina za vstavljanje pod loputo, zaklepanje s cilindrično ključavnico 2kosa</t>
  </si>
  <si>
    <t>Izdelava napisa na fasadi - 3D črke iz prašno barvane pločevine, višina posamezne črke 60cm, število črk 11, črke debeline 20mm iz pločevine 2mm, dvobarvne (bočni robovi sivi, čelna/vidna stran črke v barvi). Pritrjevanje črk na kovinsko atiko preko distančnika cca. 30mm, ostalo po tehnologiji izvajalca. V ceno vključena dobava, montaža in pritrditev na obrobo vhodnega nadstreška.</t>
  </si>
  <si>
    <r>
      <t xml:space="preserve">Pri oknih upoštevati zunanjo in notranjo ALU polico, barvano v RALu po izboru projektanta, debelina police 2mm, </t>
    </r>
    <r>
      <rPr>
        <strike/>
        <sz val="10"/>
        <rFont val="Arial Narrow"/>
        <family val="2"/>
        <charset val="238"/>
      </rPr>
      <t>pri oknih zajeti magnetne kontakte zaprto/odprto,</t>
    </r>
    <r>
      <rPr>
        <sz val="10"/>
        <rFont val="Arial Narrow"/>
        <family val="2"/>
      </rPr>
      <t xml:space="preserve"> okenska kljuka po izboru projektanta. Pri elementih upoštevati zunanja in </t>
    </r>
    <r>
      <rPr>
        <strike/>
        <sz val="10"/>
        <rFont val="Arial Narrow"/>
        <family val="2"/>
        <charset val="238"/>
      </rPr>
      <t>notranja senčila.</t>
    </r>
    <r>
      <rPr>
        <sz val="10"/>
        <rFont val="Arial Narrow"/>
        <family val="2"/>
      </rPr>
      <t xml:space="preserve"> Zunanje senčilo kot </t>
    </r>
    <r>
      <rPr>
        <strike/>
        <sz val="10"/>
        <rFont val="Arial Narrow"/>
        <family val="2"/>
        <charset val="238"/>
      </rPr>
      <t>npr. rolo senčilo tip INT 125, z alu vodili dimenzije 23x32mm, elektromotorni pogon na stikalo, vgradnja v podometno masko. Platno tip SCR4000, barva po izboru projektanta. Prepustnost svetlobe 3-5%. Elektro motor tip solid line - com ( karakteristike IP44, 16rpm, 105W ) Upoštevati je potrebno pripadajočo krmilno elektroniko za generalno regulacijo po prostorih.</t>
    </r>
    <r>
      <rPr>
        <sz val="10"/>
        <rFont val="Arial Narrow"/>
        <family val="2"/>
      </rPr>
      <t xml:space="preserve"> Notranji rolo, kot rolo senčilo tip INT 125, prosto viseče, elektromotorni pogon na stikalo, platno tipa SCR3000, barva po izboru projektanta, prepustnost med 3-5%. Motor in krmilna elektronika kot pri zunanjem senčilu, vgradnja v pripravljeno kineto. Zunanje senčilo kot npr. lamelna zunanja žaluzija KRATER, Medle senčila.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</si>
</sst>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73" formatCode="_-* #,##0.00\ _S_I_T_-;\-* #,##0.00\ _S_I_T_-;_-* &quot;-&quot;??\ _S_I_T_-;_-@_-"/>
    <numFmt numFmtId="174" formatCode="mm/yy"/>
    <numFmt numFmtId="175" formatCode="#,##0.00\ [$€-1]"/>
    <numFmt numFmtId="176" formatCode="#,##0.00\ &quot;€&quot;"/>
    <numFmt numFmtId="180" formatCode="_-* #,##0.00\ [$€-1]_-;\-* #,##0.00\ [$€-1]_-;_-* &quot;-&quot;??\ [$€-1]_-;_-@_-"/>
    <numFmt numFmtId="181" formatCode="_-* #,##0.00\ [$€-424]_-;\-* #,##0.00\ [$€-424]_-;_-* &quot;-&quot;??\ [$€-424]_-;_-@_-"/>
  </numFmts>
  <fonts count="115" x14ac:knownFonts="1">
    <font>
      <sz val="11"/>
      <color indexed="8"/>
      <name val="Calibri"/>
      <family val="2"/>
      <charset val="238"/>
    </font>
    <font>
      <sz val="11"/>
      <color indexed="8"/>
      <name val="Calibri"/>
      <family val="2"/>
      <charset val="238"/>
    </font>
    <font>
      <sz val="11"/>
      <name val="Arial Narrow"/>
      <family val="2"/>
    </font>
    <font>
      <b/>
      <sz val="14"/>
      <color indexed="8"/>
      <name val="Arial Narrow"/>
      <family val="2"/>
    </font>
    <font>
      <sz val="11"/>
      <color indexed="8"/>
      <name val="Arial Narrow"/>
      <family val="2"/>
    </font>
    <font>
      <b/>
      <sz val="10"/>
      <color indexed="8"/>
      <name val="Arial Narrow"/>
      <family val="2"/>
    </font>
    <font>
      <b/>
      <sz val="11"/>
      <color indexed="8"/>
      <name val="Arial Narrow"/>
      <family val="2"/>
    </font>
    <font>
      <sz val="14"/>
      <color indexed="8"/>
      <name val="Arial Narrow"/>
      <family val="2"/>
    </font>
    <font>
      <sz val="10"/>
      <name val="Arial Narrow"/>
      <family val="2"/>
    </font>
    <font>
      <b/>
      <sz val="16"/>
      <color indexed="8"/>
      <name val="Arial Narrow"/>
      <family val="2"/>
    </font>
    <font>
      <b/>
      <sz val="18"/>
      <color indexed="8"/>
      <name val="Arial Narrow"/>
      <family val="2"/>
    </font>
    <font>
      <sz val="10"/>
      <color indexed="8"/>
      <name val="Arial Narrow"/>
      <family val="2"/>
    </font>
    <font>
      <b/>
      <sz val="9"/>
      <color indexed="8"/>
      <name val="Arial Narrow"/>
      <family val="2"/>
    </font>
    <font>
      <sz val="11"/>
      <color indexed="8"/>
      <name val="Arial Narrow"/>
      <family val="2"/>
      <charset val="238"/>
    </font>
    <font>
      <b/>
      <sz val="11"/>
      <color indexed="8"/>
      <name val="Arial Narrow"/>
      <family val="2"/>
      <charset val="238"/>
    </font>
    <font>
      <b/>
      <sz val="14"/>
      <color indexed="8"/>
      <name val="Arial Narrow"/>
      <family val="2"/>
      <charset val="238"/>
    </font>
    <font>
      <sz val="14"/>
      <color indexed="8"/>
      <name val="Arial Narrow"/>
      <family val="2"/>
      <charset val="238"/>
    </font>
    <font>
      <sz val="10"/>
      <name val="Arial CE"/>
      <family val="2"/>
      <charset val="238"/>
    </font>
    <font>
      <b/>
      <sz val="9"/>
      <name val="Times New Roman"/>
      <family val="1"/>
      <charset val="238"/>
    </font>
    <font>
      <sz val="9"/>
      <name val="Times New Roman"/>
      <family val="1"/>
      <charset val="238"/>
    </font>
    <font>
      <sz val="10"/>
      <name val="Arial"/>
      <family val="2"/>
      <charset val="238"/>
    </font>
    <font>
      <sz val="8"/>
      <color indexed="8"/>
      <name val="Arial Narrow"/>
      <family val="2"/>
    </font>
    <font>
      <b/>
      <sz val="10"/>
      <name val="Arial Narrow"/>
      <family val="2"/>
    </font>
    <font>
      <b/>
      <sz val="11"/>
      <name val="Arial Narrow"/>
      <family val="2"/>
    </font>
    <font>
      <sz val="10"/>
      <name val="Arial Narrow"/>
      <family val="2"/>
      <charset val="238"/>
    </font>
    <font>
      <b/>
      <i/>
      <sz val="10"/>
      <name val="Arial Narrow"/>
      <family val="2"/>
    </font>
    <font>
      <b/>
      <i/>
      <u/>
      <sz val="10"/>
      <name val="Arial Narrow"/>
      <family val="2"/>
    </font>
    <font>
      <sz val="9"/>
      <color indexed="8"/>
      <name val="Arial Narrow"/>
      <family val="2"/>
    </font>
    <font>
      <i/>
      <u/>
      <sz val="10"/>
      <name val="Arial Narrow"/>
      <family val="2"/>
    </font>
    <font>
      <i/>
      <sz val="10"/>
      <name val="Arial Narrow"/>
      <family val="2"/>
    </font>
    <font>
      <sz val="9"/>
      <name val="Arial Narrow"/>
      <family val="2"/>
    </font>
    <font>
      <sz val="10"/>
      <name val="Arial"/>
      <family val="2"/>
    </font>
    <font>
      <b/>
      <sz val="14"/>
      <name val="Arial Narrow"/>
      <family val="2"/>
    </font>
    <font>
      <b/>
      <sz val="12"/>
      <name val="Arial Narrow"/>
      <family val="2"/>
    </font>
    <font>
      <sz val="12"/>
      <name val="Arial Narrow"/>
      <family val="2"/>
    </font>
    <font>
      <b/>
      <u/>
      <sz val="10"/>
      <name val="Arial Narrow"/>
      <family val="2"/>
    </font>
    <font>
      <u/>
      <sz val="10"/>
      <color indexed="10"/>
      <name val="Arial Narrow"/>
      <family val="2"/>
    </font>
    <font>
      <u/>
      <sz val="10"/>
      <color indexed="8"/>
      <name val="Arial Narrow"/>
      <family val="2"/>
    </font>
    <font>
      <b/>
      <i/>
      <sz val="10"/>
      <color indexed="10"/>
      <name val="Arial"/>
      <family val="2"/>
    </font>
    <font>
      <sz val="10"/>
      <name val="Times New Roman"/>
      <family val="1"/>
    </font>
    <font>
      <sz val="13"/>
      <name val="Times New Roman CE"/>
      <charset val="238"/>
    </font>
    <font>
      <sz val="10"/>
      <name val="Arial CE"/>
      <charset val="238"/>
    </font>
    <font>
      <i/>
      <sz val="9"/>
      <color indexed="8"/>
      <name val="Arial Narrow"/>
      <family val="2"/>
    </font>
    <font>
      <sz val="9"/>
      <color indexed="8"/>
      <name val="Calibri"/>
      <family val="2"/>
      <charset val="238"/>
    </font>
    <font>
      <b/>
      <sz val="9"/>
      <name val="Arial Narrow"/>
      <family val="2"/>
    </font>
    <font>
      <b/>
      <u/>
      <sz val="9"/>
      <name val="Arial Narrow"/>
      <family val="2"/>
    </font>
    <font>
      <u/>
      <sz val="9"/>
      <name val="Arial Narrow"/>
      <family val="2"/>
    </font>
    <font>
      <sz val="11"/>
      <name val="Calibri"/>
      <family val="2"/>
      <charset val="238"/>
    </font>
    <font>
      <sz val="8"/>
      <name val="Arial"/>
      <family val="2"/>
      <charset val="238"/>
    </font>
    <font>
      <i/>
      <sz val="9"/>
      <name val="Arial Narrow"/>
      <family val="2"/>
    </font>
    <font>
      <u/>
      <sz val="10"/>
      <name val="Arial Narrow"/>
      <family val="2"/>
    </font>
    <font>
      <i/>
      <u/>
      <sz val="10"/>
      <name val="Arial Narrow"/>
      <family val="2"/>
      <charset val="238"/>
    </font>
    <font>
      <sz val="10"/>
      <color indexed="8"/>
      <name val="Arial Narrow"/>
      <family val="2"/>
      <charset val="238"/>
    </font>
    <font>
      <i/>
      <sz val="10"/>
      <color indexed="8"/>
      <name val="Arial Narrow"/>
      <family val="2"/>
      <charset val="238"/>
    </font>
    <font>
      <b/>
      <i/>
      <sz val="10"/>
      <color indexed="8"/>
      <name val="Arial Narrow"/>
      <family val="2"/>
    </font>
    <font>
      <b/>
      <i/>
      <sz val="9"/>
      <name val="Arial Narrow"/>
      <family val="2"/>
      <charset val="238"/>
    </font>
    <font>
      <b/>
      <i/>
      <u/>
      <sz val="9"/>
      <name val="Arial Narrow"/>
      <family val="2"/>
      <charset val="238"/>
    </font>
    <font>
      <i/>
      <u/>
      <sz val="9"/>
      <name val="Arial Narrow"/>
      <family val="2"/>
      <charset val="238"/>
    </font>
    <font>
      <sz val="9"/>
      <name val="Arial Narrow"/>
      <family val="2"/>
      <charset val="238"/>
    </font>
    <font>
      <b/>
      <i/>
      <u/>
      <sz val="9"/>
      <color indexed="8"/>
      <name val="Arial Narrow"/>
      <family val="2"/>
      <charset val="238"/>
    </font>
    <font>
      <sz val="11"/>
      <color indexed="9"/>
      <name val="Calibri"/>
      <family val="2"/>
      <charset val="238"/>
    </font>
    <font>
      <sz val="11"/>
      <color indexed="17"/>
      <name val="Calibri"/>
      <family val="2"/>
      <charset val="238"/>
    </font>
    <font>
      <b/>
      <sz val="11"/>
      <color indexed="63"/>
      <name val="Calibri"/>
      <family val="2"/>
      <charset val="238"/>
    </font>
    <font>
      <sz val="11"/>
      <color indexed="10"/>
      <name val="Calibri"/>
      <family val="2"/>
      <charset val="238"/>
    </font>
    <font>
      <i/>
      <sz val="10"/>
      <name val="Arial Narrow"/>
      <family val="2"/>
      <charset val="238"/>
    </font>
    <font>
      <sz val="10"/>
      <color indexed="8"/>
      <name val="Calibri"/>
      <family val="2"/>
      <charset val="238"/>
    </font>
    <font>
      <sz val="10"/>
      <name val="Arial CE"/>
    </font>
    <font>
      <sz val="10"/>
      <color indexed="8"/>
      <name val="Arial"/>
      <family val="2"/>
      <charset val="238"/>
    </font>
    <font>
      <b/>
      <sz val="10"/>
      <name val="Arial Narrow"/>
      <family val="2"/>
      <charset val="238"/>
    </font>
    <font>
      <b/>
      <sz val="15"/>
      <color indexed="56"/>
      <name val="Calibri"/>
      <family val="2"/>
      <charset val="238"/>
    </font>
    <font>
      <b/>
      <sz val="18"/>
      <color indexed="56"/>
      <name val="Cambria"/>
      <family val="2"/>
      <charset val="238"/>
    </font>
    <font>
      <sz val="12"/>
      <name val="Courier"/>
      <family val="3"/>
    </font>
    <font>
      <sz val="8"/>
      <name val="Arial Narrow"/>
      <family val="2"/>
      <charset val="238"/>
    </font>
    <font>
      <strike/>
      <sz val="10"/>
      <name val="Arial Narrow"/>
      <family val="2"/>
    </font>
    <font>
      <b/>
      <sz val="9"/>
      <name val="Arial Narrow"/>
      <family val="2"/>
      <charset val="238"/>
    </font>
    <font>
      <b/>
      <sz val="11"/>
      <color indexed="10"/>
      <name val="Arial Narrow"/>
      <family val="2"/>
      <charset val="238"/>
    </font>
    <font>
      <b/>
      <sz val="10"/>
      <color indexed="10"/>
      <name val="Arial Narrow"/>
      <family val="2"/>
      <charset val="238"/>
    </font>
    <font>
      <strike/>
      <sz val="10"/>
      <name val="Arial Narrow"/>
      <family val="2"/>
      <charset val="238"/>
    </font>
    <font>
      <sz val="10"/>
      <color indexed="10"/>
      <name val="Arial Narrow"/>
      <family val="2"/>
    </font>
    <font>
      <sz val="10"/>
      <color indexed="10"/>
      <name val="Arial Narrow"/>
      <family val="2"/>
      <charset val="238"/>
    </font>
    <font>
      <b/>
      <sz val="10"/>
      <color indexed="10"/>
      <name val="Arial Narrow"/>
      <family val="2"/>
      <charset val="238"/>
    </font>
    <font>
      <sz val="10"/>
      <color indexed="22"/>
      <name val="Arial Narrow"/>
      <family val="2"/>
    </font>
    <font>
      <strike/>
      <sz val="10"/>
      <color indexed="22"/>
      <name val="Arial Narrow"/>
      <family val="2"/>
    </font>
    <font>
      <strike/>
      <sz val="10"/>
      <color indexed="22"/>
      <name val="Arial Narrow"/>
      <family val="2"/>
    </font>
    <font>
      <sz val="10"/>
      <color indexed="22"/>
      <name val="Arial Narrow"/>
      <family val="2"/>
    </font>
    <font>
      <b/>
      <strike/>
      <sz val="10"/>
      <name val="Arial Narrow"/>
      <family val="2"/>
      <charset val="238"/>
    </font>
    <font>
      <sz val="10"/>
      <color indexed="22"/>
      <name val="Arial Narrow"/>
      <family val="2"/>
      <charset val="238"/>
    </font>
    <font>
      <strike/>
      <sz val="10"/>
      <color indexed="22"/>
      <name val="Arial Narrow"/>
      <family val="2"/>
      <charset val="238"/>
    </font>
    <font>
      <sz val="9"/>
      <color indexed="10"/>
      <name val="Arial Narrow"/>
      <family val="2"/>
      <charset val="238"/>
    </font>
    <font>
      <sz val="8"/>
      <color indexed="10"/>
      <name val="Arial Narrow"/>
      <family val="2"/>
      <charset val="238"/>
    </font>
    <font>
      <sz val="10"/>
      <color indexed="22"/>
      <name val="Arial Narrow"/>
      <family val="2"/>
      <charset val="238"/>
    </font>
    <font>
      <sz val="9"/>
      <color indexed="10"/>
      <name val="Arial Narrow"/>
      <family val="2"/>
      <charset val="238"/>
    </font>
    <font>
      <sz val="11"/>
      <color theme="1"/>
      <name val="Calibri"/>
      <family val="2"/>
      <charset val="238"/>
      <scheme val="minor"/>
    </font>
    <font>
      <i/>
      <sz val="10"/>
      <color theme="3" tint="-0.249977111117893"/>
      <name val="Arial Narrow"/>
      <family val="2"/>
      <charset val="238"/>
    </font>
    <font>
      <sz val="10"/>
      <color theme="3" tint="-0.249977111117893"/>
      <name val="Arial Narrow"/>
      <family val="2"/>
      <charset val="238"/>
    </font>
    <font>
      <sz val="10"/>
      <color theme="1"/>
      <name val="Arial Narrow"/>
      <family val="2"/>
      <charset val="238"/>
    </font>
    <font>
      <b/>
      <sz val="10"/>
      <color theme="1"/>
      <name val="Arial Narrow"/>
      <family val="2"/>
      <charset val="238"/>
    </font>
    <font>
      <b/>
      <sz val="11"/>
      <color rgb="FFFF0000"/>
      <name val="Arial Narrow"/>
      <family val="2"/>
      <charset val="238"/>
    </font>
    <font>
      <b/>
      <sz val="14"/>
      <color rgb="FFFF0000"/>
      <name val="Arial Narrow"/>
      <family val="2"/>
    </font>
    <font>
      <b/>
      <sz val="11"/>
      <color rgb="FFFF0000"/>
      <name val="Arial Narrow"/>
      <family val="2"/>
    </font>
    <font>
      <sz val="11"/>
      <color rgb="FFFF0000"/>
      <name val="Arial Narrow"/>
      <family val="2"/>
    </font>
    <font>
      <sz val="10"/>
      <color rgb="FFFF0000"/>
      <name val="Arial Narrow"/>
      <family val="2"/>
    </font>
    <font>
      <sz val="10"/>
      <color rgb="FFFF0000"/>
      <name val="Arial Narrow"/>
      <family val="2"/>
      <charset val="238"/>
    </font>
    <font>
      <strike/>
      <sz val="10"/>
      <color theme="1"/>
      <name val="Arial Narrow"/>
      <family val="2"/>
      <charset val="238"/>
    </font>
    <font>
      <sz val="10"/>
      <color rgb="FF000000"/>
      <name val="Arial Narrow"/>
      <family val="2"/>
      <charset val="238"/>
    </font>
    <font>
      <sz val="10"/>
      <color theme="0" tint="-0.249977111117893"/>
      <name val="Arial Narrow"/>
      <family val="2"/>
    </font>
    <font>
      <sz val="11"/>
      <color rgb="FFFF0000"/>
      <name val="Arial Narrow"/>
      <family val="2"/>
      <charset val="238"/>
    </font>
    <font>
      <strike/>
      <sz val="10"/>
      <color theme="0" tint="-0.249977111117893"/>
      <name val="Arial Narrow"/>
      <family val="2"/>
    </font>
    <font>
      <b/>
      <sz val="10"/>
      <color rgb="FFFF0000"/>
      <name val="Arial Narrow"/>
      <family val="2"/>
      <charset val="238"/>
    </font>
    <font>
      <b/>
      <sz val="10"/>
      <color theme="0" tint="-0.249977111117893"/>
      <name val="Arial Narrow"/>
      <family val="2"/>
      <charset val="238"/>
    </font>
    <font>
      <b/>
      <sz val="10"/>
      <color rgb="FFFF0000"/>
      <name val="Arial Narrow"/>
      <family val="2"/>
    </font>
    <font>
      <sz val="10"/>
      <color theme="0" tint="-0.249977111117893"/>
      <name val="Arial Narrow"/>
      <family val="2"/>
      <charset val="238"/>
    </font>
    <font>
      <b/>
      <i/>
      <u/>
      <sz val="10"/>
      <color rgb="FFFF0000"/>
      <name val="Arial Narrow"/>
      <family val="2"/>
    </font>
    <font>
      <sz val="9"/>
      <color rgb="FFFF0000"/>
      <name val="Arial Narrow"/>
      <family val="2"/>
    </font>
    <font>
      <sz val="9"/>
      <color rgb="FFFF0000"/>
      <name val="Arial Narrow"/>
      <family val="2"/>
      <charset val="238"/>
    </font>
  </fonts>
  <fills count="2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22"/>
        <bgColor indexed="3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8"/>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8"/>
      </top>
      <bottom style="double">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double">
        <color indexed="8"/>
      </top>
      <bottom/>
      <diagonal/>
    </border>
  </borders>
  <cellStyleXfs count="83">
    <xf numFmtId="0" fontId="0" fillId="0" borderId="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60" fillId="14" borderId="0" applyNumberFormat="0" applyBorder="0" applyAlignment="0" applyProtection="0"/>
    <xf numFmtId="0" fontId="60" fillId="10" borderId="0" applyNumberFormat="0" applyBorder="0" applyAlignment="0" applyProtection="0"/>
    <xf numFmtId="0" fontId="60" fillId="11" borderId="0" applyNumberFormat="0" applyBorder="0" applyAlignment="0" applyProtection="0"/>
    <xf numFmtId="0" fontId="60" fillId="15" borderId="0" applyNumberFormat="0" applyBorder="0" applyAlignment="0" applyProtection="0"/>
    <xf numFmtId="0" fontId="60" fillId="13" borderId="0" applyNumberFormat="0" applyBorder="0" applyAlignment="0" applyProtection="0"/>
    <xf numFmtId="0" fontId="60" fillId="16" borderId="0" applyNumberFormat="0" applyBorder="0" applyAlignment="0" applyProtection="0"/>
    <xf numFmtId="0" fontId="60" fillId="14" borderId="0" applyNumberFormat="0" applyBorder="0" applyAlignment="0" applyProtection="0"/>
    <xf numFmtId="0" fontId="60" fillId="10" borderId="0" applyNumberFormat="0" applyBorder="0" applyAlignment="0" applyProtection="0"/>
    <xf numFmtId="0" fontId="60" fillId="11" borderId="0" applyNumberFormat="0" applyBorder="0" applyAlignment="0" applyProtection="0"/>
    <xf numFmtId="0" fontId="60" fillId="15" borderId="0" applyNumberFormat="0" applyBorder="0" applyAlignment="0" applyProtection="0"/>
    <xf numFmtId="0" fontId="60" fillId="13" borderId="0" applyNumberFormat="0" applyBorder="0" applyAlignment="0" applyProtection="0"/>
    <xf numFmtId="0" fontId="60" fillId="16" borderId="0" applyNumberFormat="0" applyBorder="0" applyAlignment="0" applyProtection="0"/>
    <xf numFmtId="173" fontId="41" fillId="0" borderId="0" applyFont="0" applyFill="0" applyBorder="0" applyAlignment="0" applyProtection="0"/>
    <xf numFmtId="0" fontId="61" fillId="5" borderId="0" applyNumberFormat="0" applyBorder="0" applyAlignment="0" applyProtection="0"/>
    <xf numFmtId="0" fontId="20" fillId="0" borderId="0"/>
    <xf numFmtId="0" fontId="20" fillId="0" borderId="0"/>
    <xf numFmtId="0" fontId="61" fillId="5" borderId="0" applyNumberFormat="0" applyBorder="0" applyAlignment="0" applyProtection="0"/>
    <xf numFmtId="0" fontId="62" fillId="8" borderId="1" applyNumberFormat="0" applyAlignment="0" applyProtection="0"/>
    <xf numFmtId="0" fontId="69" fillId="0" borderId="2" applyNumberFormat="0" applyFill="0" applyAlignment="0" applyProtection="0"/>
    <xf numFmtId="0" fontId="70" fillId="0" borderId="0" applyNumberFormat="0" applyFill="0" applyBorder="0" applyAlignment="0" applyProtection="0"/>
    <xf numFmtId="0" fontId="92" fillId="0" borderId="0"/>
    <xf numFmtId="0" fontId="1" fillId="0" borderId="0"/>
    <xf numFmtId="0" fontId="20" fillId="0" borderId="0"/>
    <xf numFmtId="0" fontId="1" fillId="0" borderId="0"/>
    <xf numFmtId="0" fontId="17" fillId="0" borderId="0"/>
    <xf numFmtId="0" fontId="20" fillId="0" borderId="0"/>
    <xf numFmtId="0" fontId="20" fillId="0" borderId="0"/>
    <xf numFmtId="0" fontId="41" fillId="0" borderId="0"/>
    <xf numFmtId="0" fontId="20" fillId="0" borderId="0"/>
    <xf numFmtId="0" fontId="66" fillId="0" borderId="0"/>
    <xf numFmtId="0" fontId="47" fillId="0" borderId="0"/>
    <xf numFmtId="0" fontId="17" fillId="0" borderId="0"/>
    <xf numFmtId="0" fontId="31" fillId="0" borderId="0"/>
    <xf numFmtId="0" fontId="41" fillId="0" borderId="0"/>
    <xf numFmtId="0" fontId="31" fillId="0" borderId="0"/>
    <xf numFmtId="0" fontId="20" fillId="0" borderId="0"/>
    <xf numFmtId="173" fontId="71" fillId="0" borderId="0"/>
    <xf numFmtId="0" fontId="4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 fontId="67" fillId="0" borderId="0" applyAlignment="0">
      <alignment horizontal="right"/>
      <protection locked="0"/>
    </xf>
    <xf numFmtId="0" fontId="40" fillId="0" borderId="0"/>
    <xf numFmtId="9" fontId="92" fillId="0" borderId="0" applyFont="0" applyFill="0" applyBorder="0" applyAlignment="0" applyProtection="0"/>
    <xf numFmtId="9" fontId="1" fillId="0" borderId="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3" fillId="0" borderId="0" applyNumberFormat="0" applyFill="0" applyBorder="0" applyAlignment="0" applyProtection="0"/>
    <xf numFmtId="0" fontId="62" fillId="8" borderId="1" applyNumberFormat="0" applyAlignment="0" applyProtection="0"/>
    <xf numFmtId="0" fontId="17" fillId="0" borderId="0"/>
    <xf numFmtId="0" fontId="70" fillId="0" borderId="0" applyNumberFormat="0" applyFill="0" applyBorder="0" applyAlignment="0" applyProtection="0"/>
    <xf numFmtId="173" fontId="41" fillId="0" borderId="0" applyFont="0" applyFill="0" applyBorder="0" applyAlignment="0" applyProtection="0"/>
    <xf numFmtId="0" fontId="63" fillId="0" borderId="0" applyNumberFormat="0" applyFill="0" applyBorder="0" applyAlignment="0" applyProtection="0"/>
  </cellStyleXfs>
  <cellXfs count="798">
    <xf numFmtId="0" fontId="0" fillId="0" borderId="0" xfId="0"/>
    <xf numFmtId="0" fontId="3" fillId="17" borderId="3" xfId="0" applyFont="1" applyFill="1" applyBorder="1" applyAlignment="1">
      <alignment vertical="top"/>
    </xf>
    <xf numFmtId="0" fontId="4" fillId="17" borderId="3" xfId="0" applyFont="1" applyFill="1" applyBorder="1"/>
    <xf numFmtId="0" fontId="4" fillId="0" borderId="0" xfId="0" applyFont="1"/>
    <xf numFmtId="0" fontId="3" fillId="0" borderId="0" xfId="0" applyFont="1" applyFill="1" applyBorder="1" applyAlignment="1">
      <alignment vertical="top"/>
    </xf>
    <xf numFmtId="0" fontId="4" fillId="0" borderId="0" xfId="0" applyFont="1" applyFill="1" applyBorder="1"/>
    <xf numFmtId="0" fontId="6" fillId="0" borderId="0" xfId="0" applyFont="1" applyAlignment="1">
      <alignment vertical="top"/>
    </xf>
    <xf numFmtId="0" fontId="6" fillId="0" borderId="0" xfId="0" applyFont="1"/>
    <xf numFmtId="0" fontId="6" fillId="17" borderId="3" xfId="0" applyFont="1" applyFill="1" applyBorder="1" applyAlignment="1">
      <alignment vertical="top"/>
    </xf>
    <xf numFmtId="0" fontId="6" fillId="17" borderId="3" xfId="0" applyFont="1" applyFill="1" applyBorder="1" applyAlignment="1">
      <alignment horizontal="center"/>
    </xf>
    <xf numFmtId="0" fontId="4" fillId="0" borderId="0" xfId="0" applyFont="1" applyAlignment="1">
      <alignment horizontal="right"/>
    </xf>
    <xf numFmtId="4" fontId="4" fillId="0" borderId="0" xfId="0" applyNumberFormat="1" applyFont="1" applyAlignment="1">
      <alignment horizontal="right"/>
    </xf>
    <xf numFmtId="175" fontId="4" fillId="0" borderId="0" xfId="0" applyNumberFormat="1" applyFont="1" applyAlignment="1">
      <alignment horizontal="right"/>
    </xf>
    <xf numFmtId="49" fontId="4" fillId="0" borderId="0" xfId="0" applyNumberFormat="1" applyFont="1" applyAlignment="1">
      <alignment vertical="top"/>
    </xf>
    <xf numFmtId="0" fontId="4" fillId="0" borderId="0" xfId="0" applyFont="1" applyAlignment="1">
      <alignment vertical="top"/>
    </xf>
    <xf numFmtId="0" fontId="6" fillId="0" borderId="0" xfId="0" applyFont="1" applyBorder="1" applyAlignment="1">
      <alignment horizontal="left" vertical="top" wrapText="1"/>
    </xf>
    <xf numFmtId="0" fontId="7" fillId="17" borderId="3" xfId="0" applyFont="1" applyFill="1" applyBorder="1"/>
    <xf numFmtId="0" fontId="7" fillId="0" borderId="0" xfId="0" applyFont="1"/>
    <xf numFmtId="0" fontId="4" fillId="0" borderId="0" xfId="0" applyFont="1" applyAlignment="1">
      <alignment horizontal="left" vertical="top"/>
    </xf>
    <xf numFmtId="0" fontId="6" fillId="17" borderId="3" xfId="0" applyFont="1" applyFill="1" applyBorder="1" applyAlignment="1">
      <alignment horizontal="left" vertical="top"/>
    </xf>
    <xf numFmtId="0" fontId="6" fillId="0" borderId="0" xfId="0" applyFont="1" applyAlignment="1">
      <alignment horizontal="right"/>
    </xf>
    <xf numFmtId="0" fontId="4" fillId="0" borderId="0" xfId="0" applyNumberFormat="1" applyFont="1"/>
    <xf numFmtId="0" fontId="4" fillId="0" borderId="0" xfId="0" applyFont="1" applyBorder="1"/>
    <xf numFmtId="0" fontId="11" fillId="0" borderId="0" xfId="0" applyFont="1"/>
    <xf numFmtId="0" fontId="6" fillId="0" borderId="0" xfId="0" applyFont="1" applyBorder="1" applyAlignment="1">
      <alignment horizontal="left"/>
    </xf>
    <xf numFmtId="0" fontId="13" fillId="0" borderId="0" xfId="0" applyFont="1"/>
    <xf numFmtId="0" fontId="6" fillId="0" borderId="0" xfId="0" applyFont="1" applyBorder="1"/>
    <xf numFmtId="0" fontId="6" fillId="0" borderId="4" xfId="0" applyFont="1" applyBorder="1"/>
    <xf numFmtId="0" fontId="13" fillId="0" borderId="0" xfId="0" applyFont="1" applyBorder="1"/>
    <xf numFmtId="0" fontId="4" fillId="0" borderId="5" xfId="0" applyFont="1" applyBorder="1"/>
    <xf numFmtId="0" fontId="4" fillId="0" borderId="6" xfId="0" applyFont="1" applyBorder="1"/>
    <xf numFmtId="0" fontId="4" fillId="0" borderId="0" xfId="0" applyNumberFormat="1" applyFont="1" applyBorder="1"/>
    <xf numFmtId="0" fontId="9" fillId="19" borderId="6" xfId="0" applyFont="1" applyFill="1" applyBorder="1"/>
    <xf numFmtId="0" fontId="4" fillId="19" borderId="5" xfId="0" applyFont="1" applyFill="1" applyBorder="1"/>
    <xf numFmtId="0" fontId="6" fillId="19" borderId="6" xfId="0" applyFont="1" applyFill="1" applyBorder="1"/>
    <xf numFmtId="0" fontId="6" fillId="19" borderId="5" xfId="0" applyFont="1" applyFill="1" applyBorder="1"/>
    <xf numFmtId="0" fontId="6" fillId="0" borderId="5" xfId="0" applyFont="1" applyBorder="1"/>
    <xf numFmtId="0" fontId="14" fillId="0" borderId="7" xfId="0" applyFont="1" applyBorder="1"/>
    <xf numFmtId="0" fontId="14" fillId="0" borderId="8" xfId="0" applyFont="1" applyBorder="1"/>
    <xf numFmtId="0" fontId="6" fillId="0" borderId="9" xfId="0" applyFont="1" applyBorder="1"/>
    <xf numFmtId="0" fontId="6" fillId="0" borderId="10" xfId="0" applyFont="1" applyBorder="1"/>
    <xf numFmtId="0" fontId="13" fillId="0" borderId="11" xfId="0" applyFont="1" applyBorder="1"/>
    <xf numFmtId="0" fontId="15" fillId="19" borderId="12" xfId="0" applyFont="1" applyFill="1" applyBorder="1" applyAlignment="1">
      <alignment vertical="center"/>
    </xf>
    <xf numFmtId="0" fontId="16" fillId="19" borderId="13" xfId="0" applyFont="1" applyFill="1" applyBorder="1" applyAlignment="1">
      <alignment vertical="center"/>
    </xf>
    <xf numFmtId="0" fontId="4" fillId="0" borderId="14" xfId="0" applyFont="1" applyBorder="1"/>
    <xf numFmtId="0" fontId="6" fillId="0" borderId="15" xfId="0" applyFont="1" applyBorder="1" applyAlignment="1">
      <alignment horizontal="left"/>
    </xf>
    <xf numFmtId="0" fontId="4" fillId="0" borderId="16" xfId="0" applyFont="1" applyBorder="1"/>
    <xf numFmtId="0" fontId="4" fillId="0" borderId="17" xfId="0" applyFont="1" applyBorder="1"/>
    <xf numFmtId="0" fontId="6" fillId="0" borderId="4" xfId="0" applyFont="1" applyBorder="1" applyAlignment="1">
      <alignment horizontal="left"/>
    </xf>
    <xf numFmtId="0" fontId="4" fillId="0" borderId="6" xfId="0" applyFont="1" applyBorder="1" applyAlignment="1">
      <alignment horizontal="left" vertical="top"/>
    </xf>
    <xf numFmtId="0" fontId="6" fillId="0" borderId="5" xfId="0" applyFont="1" applyBorder="1" applyAlignment="1">
      <alignment horizontal="left"/>
    </xf>
    <xf numFmtId="0" fontId="6" fillId="0" borderId="15" xfId="0" applyFont="1" applyBorder="1"/>
    <xf numFmtId="0" fontId="4" fillId="0" borderId="15" xfId="0" applyFont="1" applyBorder="1"/>
    <xf numFmtId="0" fontId="4" fillId="0" borderId="4" xfId="0" applyFont="1" applyBorder="1"/>
    <xf numFmtId="0" fontId="12" fillId="0" borderId="5" xfId="0" applyFont="1" applyBorder="1" applyAlignment="1"/>
    <xf numFmtId="0" fontId="12" fillId="0" borderId="18" xfId="0" applyFont="1" applyBorder="1" applyAlignment="1"/>
    <xf numFmtId="0" fontId="4" fillId="0" borderId="0" xfId="0" applyFont="1" applyBorder="1" applyAlignment="1">
      <alignment horizontal="left" vertical="top"/>
    </xf>
    <xf numFmtId="174" fontId="6" fillId="0" borderId="0" xfId="0" applyNumberFormat="1" applyFont="1" applyBorder="1" applyAlignment="1">
      <alignment horizontal="right"/>
    </xf>
    <xf numFmtId="0" fontId="4" fillId="0" borderId="6" xfId="0" applyFont="1" applyBorder="1" applyAlignment="1"/>
    <xf numFmtId="0" fontId="6" fillId="0" borderId="5" xfId="0" applyFont="1" applyBorder="1" applyAlignment="1"/>
    <xf numFmtId="4" fontId="19" fillId="0" borderId="0" xfId="56" applyNumberFormat="1" applyFont="1" applyFill="1" applyBorder="1" applyAlignment="1"/>
    <xf numFmtId="4" fontId="19" fillId="0" borderId="0" xfId="56" applyNumberFormat="1" applyFont="1" applyFill="1" applyBorder="1" applyAlignment="1">
      <alignment horizontal="right"/>
    </xf>
    <xf numFmtId="0" fontId="18" fillId="18" borderId="6" xfId="56" applyFont="1" applyFill="1" applyBorder="1"/>
    <xf numFmtId="4" fontId="19" fillId="18" borderId="5" xfId="56" applyNumberFormat="1" applyFont="1" applyFill="1" applyBorder="1" applyAlignment="1"/>
    <xf numFmtId="4" fontId="19" fillId="18" borderId="5" xfId="56" applyNumberFormat="1" applyFont="1" applyFill="1" applyBorder="1" applyAlignment="1">
      <alignment horizontal="right"/>
    </xf>
    <xf numFmtId="4" fontId="19" fillId="18" borderId="5" xfId="56" applyNumberFormat="1" applyFont="1" applyFill="1" applyBorder="1"/>
    <xf numFmtId="0" fontId="19" fillId="0" borderId="0" xfId="56" applyFont="1" applyFill="1" applyBorder="1"/>
    <xf numFmtId="4" fontId="19" fillId="0" borderId="0" xfId="56" applyNumberFormat="1" applyFont="1" applyFill="1" applyBorder="1"/>
    <xf numFmtId="0" fontId="18" fillId="18" borderId="14" xfId="56" applyFont="1" applyFill="1" applyBorder="1"/>
    <xf numFmtId="4" fontId="19" fillId="18" borderId="15" xfId="56" applyNumberFormat="1" applyFont="1" applyFill="1" applyBorder="1" applyAlignment="1"/>
    <xf numFmtId="4" fontId="19" fillId="18" borderId="15" xfId="56" applyNumberFormat="1" applyFont="1" applyFill="1" applyBorder="1" applyAlignment="1">
      <alignment horizontal="right"/>
    </xf>
    <xf numFmtId="4" fontId="19" fillId="18" borderId="15" xfId="56" applyNumberFormat="1" applyFont="1" applyFill="1" applyBorder="1"/>
    <xf numFmtId="0" fontId="19" fillId="0" borderId="0" xfId="56" applyFont="1" applyFill="1" applyBorder="1" applyAlignment="1">
      <alignment vertical="top" wrapText="1"/>
    </xf>
    <xf numFmtId="0" fontId="0" fillId="0" borderId="0" xfId="0" applyBorder="1" applyAlignment="1">
      <alignment vertical="top"/>
    </xf>
    <xf numFmtId="0" fontId="6" fillId="20" borderId="19" xfId="0" applyFont="1" applyFill="1" applyBorder="1" applyAlignment="1">
      <alignment horizontal="right"/>
    </xf>
    <xf numFmtId="4" fontId="6" fillId="20" borderId="19" xfId="0" applyNumberFormat="1" applyFont="1" applyFill="1" applyBorder="1" applyAlignment="1">
      <alignment horizontal="right"/>
    </xf>
    <xf numFmtId="175" fontId="6" fillId="20" borderId="19" xfId="0" applyNumberFormat="1" applyFont="1" applyFill="1" applyBorder="1" applyAlignment="1">
      <alignment horizontal="right"/>
    </xf>
    <xf numFmtId="49" fontId="6" fillId="20" borderId="19" xfId="0" applyNumberFormat="1" applyFont="1" applyFill="1" applyBorder="1" applyAlignment="1">
      <alignment vertical="top"/>
    </xf>
    <xf numFmtId="49" fontId="11" fillId="0" borderId="0" xfId="0" applyNumberFormat="1" applyFont="1" applyAlignment="1">
      <alignment horizontal="center" vertical="top"/>
    </xf>
    <xf numFmtId="0" fontId="11" fillId="0" borderId="0" xfId="0" applyFont="1" applyAlignment="1">
      <alignment horizontal="right"/>
    </xf>
    <xf numFmtId="4" fontId="11" fillId="0" borderId="0" xfId="0" applyNumberFormat="1" applyFont="1" applyAlignment="1">
      <alignment horizontal="right"/>
    </xf>
    <xf numFmtId="175" fontId="11" fillId="0" borderId="0" xfId="0" applyNumberFormat="1" applyFont="1" applyAlignment="1">
      <alignment horizontal="right"/>
    </xf>
    <xf numFmtId="49" fontId="11" fillId="0" borderId="0" xfId="0" applyNumberFormat="1" applyFont="1" applyAlignment="1">
      <alignment vertical="top"/>
    </xf>
    <xf numFmtId="0" fontId="11" fillId="0" borderId="0" xfId="0" applyFont="1" applyAlignment="1">
      <alignment vertical="top"/>
    </xf>
    <xf numFmtId="49" fontId="11" fillId="0" borderId="0" xfId="0" applyNumberFormat="1" applyFont="1" applyAlignment="1">
      <alignment horizontal="right" vertical="top"/>
    </xf>
    <xf numFmtId="0" fontId="8" fillId="0" borderId="0" xfId="0" applyNumberFormat="1" applyFont="1" applyBorder="1" applyAlignment="1">
      <alignment horizontal="justify" vertical="top" wrapText="1"/>
    </xf>
    <xf numFmtId="0" fontId="5" fillId="0" borderId="0" xfId="0" applyFont="1"/>
    <xf numFmtId="49" fontId="5" fillId="0" borderId="0" xfId="0" applyNumberFormat="1" applyFont="1" applyBorder="1" applyAlignment="1">
      <alignment vertical="top"/>
    </xf>
    <xf numFmtId="0" fontId="5" fillId="0" borderId="0" xfId="0" applyFont="1" applyBorder="1" applyAlignment="1">
      <alignment horizontal="right"/>
    </xf>
    <xf numFmtId="4" fontId="5" fillId="0" borderId="0" xfId="0" applyNumberFormat="1" applyFont="1" applyBorder="1" applyAlignment="1">
      <alignment horizontal="right"/>
    </xf>
    <xf numFmtId="175" fontId="5" fillId="0" borderId="0" xfId="0" applyNumberFormat="1" applyFont="1" applyBorder="1" applyAlignment="1">
      <alignment horizontal="right"/>
    </xf>
    <xf numFmtId="49" fontId="11" fillId="0" borderId="0" xfId="0" applyNumberFormat="1" applyFont="1" applyAlignment="1">
      <alignment horizontal="center"/>
    </xf>
    <xf numFmtId="0" fontId="11" fillId="0" borderId="0" xfId="0" applyFont="1" applyAlignment="1"/>
    <xf numFmtId="0" fontId="8" fillId="0" borderId="0" xfId="0" applyNumberFormat="1" applyFont="1" applyBorder="1" applyAlignment="1">
      <alignment horizontal="justify" wrapText="1"/>
    </xf>
    <xf numFmtId="4" fontId="11" fillId="0" borderId="0" xfId="0" applyNumberFormat="1" applyFont="1" applyFill="1" applyAlignment="1">
      <alignment horizontal="right"/>
    </xf>
    <xf numFmtId="0" fontId="5" fillId="0" borderId="0" xfId="0" applyFont="1" applyFill="1" applyBorder="1" applyAlignment="1">
      <alignment vertical="top"/>
    </xf>
    <xf numFmtId="0" fontId="5" fillId="0" borderId="0" xfId="0" applyFont="1" applyFill="1" applyBorder="1" applyAlignment="1">
      <alignment horizontal="center"/>
    </xf>
    <xf numFmtId="0" fontId="5" fillId="0" borderId="0" xfId="0" applyFont="1" applyFill="1"/>
    <xf numFmtId="175" fontId="11" fillId="0" borderId="0" xfId="0" applyNumberFormat="1" applyFont="1" applyFill="1" applyAlignment="1">
      <alignment horizontal="right"/>
    </xf>
    <xf numFmtId="49" fontId="11" fillId="0" borderId="0" xfId="0" applyNumberFormat="1" applyFont="1" applyAlignment="1">
      <alignment horizontal="left" vertical="top"/>
    </xf>
    <xf numFmtId="0" fontId="93" fillId="0" borderId="0" xfId="0" applyFont="1"/>
    <xf numFmtId="0" fontId="94" fillId="0" borderId="0" xfId="0" applyFont="1"/>
    <xf numFmtId="0" fontId="8" fillId="0" borderId="0" xfId="0" applyNumberFormat="1" applyFont="1" applyAlignment="1">
      <alignment horizontal="justify" vertical="top" wrapText="1"/>
    </xf>
    <xf numFmtId="0" fontId="10" fillId="0" borderId="0" xfId="0" applyFont="1" applyBorder="1" applyAlignment="1">
      <alignment horizontal="center" vertical="center"/>
    </xf>
    <xf numFmtId="0" fontId="6" fillId="0" borderId="0" xfId="0" applyFont="1" applyBorder="1" applyAlignment="1">
      <alignment horizontal="left" vertical="top"/>
    </xf>
    <xf numFmtId="0" fontId="27" fillId="0" borderId="0" xfId="0" applyFont="1" applyBorder="1" applyAlignment="1">
      <alignment vertical="top"/>
    </xf>
    <xf numFmtId="0" fontId="11" fillId="0" borderId="0" xfId="0" applyNumberFormat="1" applyFont="1" applyAlignment="1">
      <alignment horizontal="justify" vertical="top" wrapText="1"/>
    </xf>
    <xf numFmtId="0" fontId="8" fillId="0" borderId="0" xfId="0" applyNumberFormat="1" applyFont="1" applyFill="1" applyBorder="1" applyAlignment="1">
      <alignment horizontal="justify" vertical="top" wrapText="1"/>
    </xf>
    <xf numFmtId="0" fontId="27" fillId="0" borderId="17" xfId="0" applyFont="1" applyBorder="1" applyAlignment="1">
      <alignment vertical="top"/>
    </xf>
    <xf numFmtId="0" fontId="12" fillId="0" borderId="14" xfId="0" applyFont="1" applyBorder="1" applyAlignment="1"/>
    <xf numFmtId="0" fontId="6" fillId="0" borderId="0" xfId="0" applyNumberFormat="1" applyFont="1"/>
    <xf numFmtId="0" fontId="6" fillId="0" borderId="15" xfId="0" applyNumberFormat="1" applyFont="1" applyBorder="1"/>
    <xf numFmtId="0" fontId="4" fillId="0" borderId="4" xfId="0" applyNumberFormat="1" applyFont="1" applyBorder="1"/>
    <xf numFmtId="0" fontId="6" fillId="17" borderId="3" xfId="0" applyNumberFormat="1" applyFont="1" applyFill="1" applyBorder="1"/>
    <xf numFmtId="0" fontId="11" fillId="0" borderId="0" xfId="0" applyNumberFormat="1" applyFont="1"/>
    <xf numFmtId="0" fontId="23" fillId="0" borderId="0" xfId="0" applyNumberFormat="1" applyFont="1"/>
    <xf numFmtId="0" fontId="19" fillId="18" borderId="5" xfId="56" applyNumberFormat="1" applyFont="1" applyFill="1" applyBorder="1"/>
    <xf numFmtId="0" fontId="19" fillId="0" borderId="0" xfId="56" applyNumberFormat="1" applyFont="1" applyFill="1" applyBorder="1"/>
    <xf numFmtId="0" fontId="23" fillId="17" borderId="3" xfId="0" applyNumberFormat="1" applyFont="1" applyFill="1" applyBorder="1"/>
    <xf numFmtId="0" fontId="2" fillId="0" borderId="0" xfId="0" applyNumberFormat="1" applyFont="1"/>
    <xf numFmtId="0" fontId="8" fillId="0" borderId="0" xfId="0" applyNumberFormat="1" applyFont="1"/>
    <xf numFmtId="0" fontId="23" fillId="20" borderId="19" xfId="0" applyNumberFormat="1" applyFont="1" applyFill="1" applyBorder="1" applyAlignment="1">
      <alignment horizontal="left" vertical="top" wrapText="1"/>
    </xf>
    <xf numFmtId="0" fontId="22" fillId="0" borderId="0" xfId="0" applyNumberFormat="1" applyFont="1" applyBorder="1" applyAlignment="1">
      <alignment horizontal="left" vertical="top" wrapText="1"/>
    </xf>
    <xf numFmtId="0" fontId="6" fillId="20" borderId="19" xfId="0" applyNumberFormat="1" applyFont="1" applyFill="1" applyBorder="1" applyAlignment="1">
      <alignment horizontal="left" vertical="top" wrapText="1"/>
    </xf>
    <xf numFmtId="0" fontId="19" fillId="18" borderId="15" xfId="56" applyNumberFormat="1" applyFont="1" applyFill="1" applyBorder="1"/>
    <xf numFmtId="0" fontId="0" fillId="0" borderId="0" xfId="0" applyNumberFormat="1" applyBorder="1" applyAlignment="1">
      <alignment vertical="top"/>
    </xf>
    <xf numFmtId="0" fontId="3" fillId="17" borderId="3" xfId="0" applyNumberFormat="1" applyFont="1" applyFill="1" applyBorder="1"/>
    <xf numFmtId="0" fontId="5" fillId="0" borderId="0" xfId="0" applyNumberFormat="1" applyFont="1" applyFill="1" applyBorder="1"/>
    <xf numFmtId="0" fontId="4" fillId="0" borderId="0" xfId="0" applyNumberFormat="1" applyFont="1" applyAlignment="1">
      <alignment horizontal="left" vertical="top" wrapText="1"/>
    </xf>
    <xf numFmtId="0" fontId="22" fillId="0" borderId="0" xfId="0" applyNumberFormat="1" applyFont="1" applyFill="1" applyBorder="1"/>
    <xf numFmtId="0" fontId="8" fillId="0" borderId="0" xfId="0" applyNumberFormat="1" applyFont="1" applyFill="1" applyBorder="1" applyAlignment="1">
      <alignment horizontal="justify" wrapText="1"/>
    </xf>
    <xf numFmtId="0" fontId="2" fillId="0" borderId="0" xfId="0" applyNumberFormat="1" applyFont="1" applyBorder="1" applyAlignment="1">
      <alignment horizontal="justify" vertical="top" wrapText="1"/>
    </xf>
    <xf numFmtId="0" fontId="32" fillId="0" borderId="0" xfId="0" applyNumberFormat="1" applyFont="1" applyFill="1" applyAlignment="1">
      <alignment vertical="top"/>
    </xf>
    <xf numFmtId="0" fontId="33" fillId="0" borderId="0" xfId="0" applyNumberFormat="1" applyFont="1" applyFill="1" applyAlignment="1">
      <alignment vertical="top"/>
    </xf>
    <xf numFmtId="0" fontId="34" fillId="0" borderId="0" xfId="0" applyNumberFormat="1" applyFont="1" applyFill="1" applyAlignment="1">
      <alignment vertical="top"/>
    </xf>
    <xf numFmtId="0" fontId="2" fillId="0" borderId="0" xfId="0" applyNumberFormat="1" applyFont="1" applyFill="1" applyAlignment="1">
      <alignment vertical="top"/>
    </xf>
    <xf numFmtId="0" fontId="8" fillId="0" borderId="0" xfId="0" applyNumberFormat="1" applyFont="1" applyFill="1" applyBorder="1" applyAlignment="1">
      <alignment vertical="top"/>
    </xf>
    <xf numFmtId="0" fontId="36" fillId="0" borderId="0" xfId="0" applyNumberFormat="1" applyFont="1" applyFill="1" applyBorder="1" applyAlignment="1">
      <alignment horizontal="justify" vertical="top" wrapText="1"/>
    </xf>
    <xf numFmtId="0" fontId="11" fillId="0" borderId="0" xfId="0" applyNumberFormat="1" applyFont="1" applyFill="1" applyBorder="1" applyAlignment="1">
      <alignment horizontal="justify" vertical="top" wrapText="1"/>
    </xf>
    <xf numFmtId="0" fontId="8" fillId="0" borderId="0" xfId="0" applyNumberFormat="1" applyFont="1" applyFill="1" applyBorder="1" applyAlignment="1">
      <alignment vertical="top" wrapText="1"/>
    </xf>
    <xf numFmtId="0" fontId="8" fillId="0" borderId="0" xfId="0" quotePrefix="1" applyNumberFormat="1" applyFont="1" applyFill="1" applyAlignment="1">
      <alignment vertical="top"/>
    </xf>
    <xf numFmtId="0" fontId="8" fillId="0" borderId="0" xfId="0" applyNumberFormat="1" applyFont="1" applyFill="1" applyAlignment="1">
      <alignment vertical="top"/>
    </xf>
    <xf numFmtId="0" fontId="4" fillId="0" borderId="0" xfId="0" applyNumberFormat="1" applyFont="1" applyAlignment="1">
      <alignment vertical="top"/>
    </xf>
    <xf numFmtId="0" fontId="8" fillId="0" borderId="0" xfId="0" applyFont="1" applyFill="1" applyBorder="1"/>
    <xf numFmtId="0" fontId="30" fillId="0" borderId="0" xfId="0" applyFont="1" applyFill="1" applyBorder="1" applyAlignment="1"/>
    <xf numFmtId="0" fontId="30" fillId="0" borderId="0" xfId="0" applyFont="1" applyFill="1" applyBorder="1"/>
    <xf numFmtId="0" fontId="30" fillId="0" borderId="0" xfId="0" applyFont="1" applyFill="1" applyBorder="1" applyAlignment="1">
      <alignment horizontal="left" wrapText="1"/>
    </xf>
    <xf numFmtId="0" fontId="39" fillId="0" borderId="0" xfId="0" applyFont="1" applyFill="1"/>
    <xf numFmtId="0" fontId="8" fillId="0" borderId="0" xfId="0" applyFont="1" applyFill="1" applyBorder="1" applyAlignment="1">
      <alignment horizontal="right" vertical="justify" wrapText="1"/>
    </xf>
    <xf numFmtId="0" fontId="8" fillId="0" borderId="0" xfId="0" applyFont="1" applyFill="1" applyBorder="1" applyAlignment="1">
      <alignment vertical="justify" wrapText="1"/>
    </xf>
    <xf numFmtId="0" fontId="8" fillId="0" borderId="0" xfId="0" applyFont="1" applyFill="1" applyBorder="1" applyAlignment="1">
      <alignment horizontal="right"/>
    </xf>
    <xf numFmtId="0" fontId="0" fillId="0" borderId="0" xfId="0" applyFill="1" applyBorder="1"/>
    <xf numFmtId="0" fontId="38" fillId="0" borderId="0" xfId="0" applyFont="1" applyFill="1" applyBorder="1" applyAlignment="1">
      <alignment horizontal="left" vertical="top" wrapText="1"/>
    </xf>
    <xf numFmtId="0" fontId="42" fillId="0" borderId="0" xfId="0" applyNumberFormat="1" applyFont="1" applyAlignment="1">
      <alignment horizontal="justify" vertical="top" wrapText="1"/>
    </xf>
    <xf numFmtId="0" fontId="43" fillId="0" borderId="0" xfId="0" applyFont="1" applyFill="1" applyBorder="1"/>
    <xf numFmtId="0" fontId="27" fillId="0" borderId="0" xfId="0" applyFont="1" applyFill="1" applyBorder="1"/>
    <xf numFmtId="0" fontId="30" fillId="0" borderId="14" xfId="56" applyFont="1" applyFill="1" applyBorder="1"/>
    <xf numFmtId="0" fontId="30" fillId="0" borderId="15" xfId="56" applyNumberFormat="1" applyFont="1" applyFill="1" applyBorder="1"/>
    <xf numFmtId="4" fontId="30" fillId="0" borderId="15" xfId="56" applyNumberFormat="1" applyFont="1" applyFill="1" applyBorder="1" applyAlignment="1"/>
    <xf numFmtId="4" fontId="30" fillId="0" borderId="15" xfId="56" applyNumberFormat="1" applyFont="1" applyFill="1" applyBorder="1" applyAlignment="1">
      <alignment horizontal="right"/>
    </xf>
    <xf numFmtId="4" fontId="30" fillId="0" borderId="15" xfId="56" applyNumberFormat="1" applyFont="1" applyFill="1" applyBorder="1"/>
    <xf numFmtId="0" fontId="30" fillId="0" borderId="16" xfId="56" applyFont="1" applyFill="1" applyBorder="1"/>
    <xf numFmtId="0" fontId="30" fillId="0" borderId="0" xfId="56" applyNumberFormat="1" applyFont="1" applyFill="1" applyBorder="1"/>
    <xf numFmtId="4" fontId="30" fillId="0" borderId="0" xfId="56" applyNumberFormat="1" applyFont="1" applyFill="1" applyBorder="1" applyAlignment="1"/>
    <xf numFmtId="4" fontId="30" fillId="0" borderId="0" xfId="56" applyNumberFormat="1" applyFont="1" applyFill="1" applyBorder="1" applyAlignment="1">
      <alignment horizontal="right"/>
    </xf>
    <xf numFmtId="4" fontId="30" fillId="0" borderId="0" xfId="56" applyNumberFormat="1" applyFont="1" applyFill="1" applyBorder="1"/>
    <xf numFmtId="0" fontId="30" fillId="0" borderId="17" xfId="56" applyFont="1" applyFill="1" applyBorder="1"/>
    <xf numFmtId="0" fontId="44" fillId="0" borderId="4" xfId="56" applyNumberFormat="1" applyFont="1" applyFill="1" applyBorder="1"/>
    <xf numFmtId="4" fontId="44" fillId="0" borderId="4" xfId="56" applyNumberFormat="1" applyFont="1" applyFill="1" applyBorder="1" applyAlignment="1"/>
    <xf numFmtId="4" fontId="44" fillId="0" borderId="4" xfId="56" applyNumberFormat="1" applyFont="1" applyFill="1" applyBorder="1" applyAlignment="1">
      <alignment horizontal="right"/>
    </xf>
    <xf numFmtId="4" fontId="44" fillId="0" borderId="4" xfId="56" applyNumberFormat="1" applyFont="1" applyFill="1" applyBorder="1"/>
    <xf numFmtId="0" fontId="47" fillId="0" borderId="0" xfId="0" applyFont="1"/>
    <xf numFmtId="0" fontId="48" fillId="0" borderId="0" xfId="0" applyFont="1" applyAlignment="1">
      <alignment vertical="top" wrapText="1"/>
    </xf>
    <xf numFmtId="0" fontId="48" fillId="0" borderId="0" xfId="0" applyFont="1" applyAlignment="1">
      <alignment vertical="center" wrapText="1"/>
    </xf>
    <xf numFmtId="0" fontId="3" fillId="0" borderId="0" xfId="0" applyNumberFormat="1" applyFont="1" applyFill="1" applyBorder="1"/>
    <xf numFmtId="0" fontId="8" fillId="0" borderId="0" xfId="59" applyNumberFormat="1" applyFont="1" applyFill="1" applyAlignment="1" applyProtection="1">
      <alignment horizontal="justify" vertical="top" wrapText="1"/>
      <protection locked="0"/>
    </xf>
    <xf numFmtId="0" fontId="38" fillId="0" borderId="0" xfId="0" applyNumberFormat="1" applyFont="1" applyFill="1" applyBorder="1" applyAlignment="1">
      <alignment horizontal="left" vertical="top" wrapText="1"/>
    </xf>
    <xf numFmtId="49" fontId="8" fillId="0" borderId="0" xfId="0" applyNumberFormat="1" applyFont="1" applyBorder="1" applyAlignment="1">
      <alignment horizontal="justify" vertical="top" wrapText="1"/>
    </xf>
    <xf numFmtId="0" fontId="11" fillId="0" borderId="0" xfId="0" applyNumberFormat="1" applyFont="1" applyAlignment="1">
      <alignment vertical="top"/>
    </xf>
    <xf numFmtId="49" fontId="11" fillId="0" borderId="0" xfId="0" applyNumberFormat="1" applyFont="1" applyAlignment="1"/>
    <xf numFmtId="49" fontId="11" fillId="0" borderId="0" xfId="0" applyNumberFormat="1" applyFont="1" applyAlignment="1">
      <alignment horizontal="right"/>
    </xf>
    <xf numFmtId="0" fontId="93" fillId="0" borderId="0" xfId="0" applyFont="1" applyAlignment="1"/>
    <xf numFmtId="0" fontId="94" fillId="0" borderId="0" xfId="0" applyFont="1" applyAlignment="1"/>
    <xf numFmtId="0" fontId="30" fillId="0" borderId="0" xfId="57" applyFont="1" applyFill="1"/>
    <xf numFmtId="0" fontId="11" fillId="0" borderId="0" xfId="0" applyFont="1" applyAlignment="1">
      <alignment horizontal="right" vertical="top"/>
    </xf>
    <xf numFmtId="4" fontId="11" fillId="0" borderId="0" xfId="0" applyNumberFormat="1" applyFont="1" applyAlignment="1">
      <alignment horizontal="right" vertical="top"/>
    </xf>
    <xf numFmtId="175" fontId="11" fillId="0" borderId="0" xfId="0" applyNumberFormat="1" applyFont="1" applyAlignment="1">
      <alignment horizontal="right" vertical="top"/>
    </xf>
    <xf numFmtId="0" fontId="30" fillId="0" borderId="0" xfId="0" applyNumberFormat="1" applyFont="1" applyBorder="1" applyAlignment="1">
      <alignment horizontal="justify" vertical="top" wrapText="1"/>
    </xf>
    <xf numFmtId="0" fontId="30" fillId="0" borderId="0" xfId="56" applyFont="1" applyFill="1" applyBorder="1"/>
    <xf numFmtId="0" fontId="44" fillId="0" borderId="0" xfId="56" applyNumberFormat="1" applyFont="1" applyFill="1" applyBorder="1"/>
    <xf numFmtId="4" fontId="44" fillId="0" borderId="0" xfId="56" applyNumberFormat="1" applyFont="1" applyFill="1" applyBorder="1" applyAlignment="1"/>
    <xf numFmtId="4" fontId="44" fillId="0" borderId="0" xfId="56" applyNumberFormat="1" applyFont="1" applyFill="1" applyBorder="1" applyAlignment="1">
      <alignment horizontal="right"/>
    </xf>
    <xf numFmtId="4" fontId="44" fillId="0" borderId="0" xfId="56" applyNumberFormat="1" applyFont="1" applyFill="1" applyBorder="1"/>
    <xf numFmtId="0" fontId="11" fillId="0" borderId="0" xfId="0" applyFont="1" applyFill="1" applyAlignment="1">
      <alignment horizontal="right"/>
    </xf>
    <xf numFmtId="0" fontId="3" fillId="0" borderId="0" xfId="0" applyFont="1" applyFill="1" applyBorder="1" applyAlignment="1">
      <alignment horizontal="left" vertical="top"/>
    </xf>
    <xf numFmtId="4" fontId="11" fillId="0" borderId="0" xfId="0" applyNumberFormat="1" applyFont="1" applyFill="1" applyAlignment="1">
      <alignment horizontal="right" vertical="top"/>
    </xf>
    <xf numFmtId="175" fontId="11" fillId="0" borderId="0" xfId="0" applyNumberFormat="1" applyFont="1" applyAlignment="1">
      <alignment vertical="top"/>
    </xf>
    <xf numFmtId="4" fontId="11" fillId="0" borderId="0" xfId="0" applyNumberFormat="1" applyFont="1" applyAlignment="1">
      <alignment vertical="top"/>
    </xf>
    <xf numFmtId="175" fontId="11" fillId="0" borderId="0" xfId="0" applyNumberFormat="1" applyFont="1" applyFill="1" applyAlignment="1">
      <alignment horizontal="right" vertical="top"/>
    </xf>
    <xf numFmtId="0" fontId="93" fillId="0" borderId="0" xfId="0" applyFont="1" applyAlignment="1">
      <alignment vertical="top"/>
    </xf>
    <xf numFmtId="4" fontId="8" fillId="0" borderId="0" xfId="0" applyNumberFormat="1" applyFont="1" applyAlignment="1">
      <alignment horizontal="right" vertical="top"/>
    </xf>
    <xf numFmtId="4" fontId="11" fillId="0" borderId="0" xfId="0" applyNumberFormat="1" applyFont="1"/>
    <xf numFmtId="0" fontId="6" fillId="0" borderId="5" xfId="0" applyFont="1" applyBorder="1" applyAlignment="1">
      <alignment vertical="top"/>
    </xf>
    <xf numFmtId="0" fontId="54" fillId="0" borderId="0" xfId="0" applyFont="1"/>
    <xf numFmtId="0" fontId="14" fillId="0" borderId="0" xfId="0" applyFont="1"/>
    <xf numFmtId="0" fontId="14" fillId="0" borderId="4" xfId="0" applyFont="1" applyBorder="1"/>
    <xf numFmtId="0" fontId="4" fillId="0" borderId="6" xfId="0" applyFont="1" applyBorder="1" applyAlignment="1">
      <alignment wrapText="1"/>
    </xf>
    <xf numFmtId="49" fontId="6" fillId="0" borderId="5" xfId="0" applyNumberFormat="1" applyFont="1" applyBorder="1" applyAlignment="1">
      <alignment horizontal="left"/>
    </xf>
    <xf numFmtId="0" fontId="6" fillId="0" borderId="5" xfId="0" applyNumberFormat="1" applyFont="1" applyBorder="1"/>
    <xf numFmtId="0" fontId="59" fillId="0" borderId="6" xfId="0" applyFont="1" applyBorder="1" applyAlignment="1"/>
    <xf numFmtId="0" fontId="2" fillId="0" borderId="0" xfId="0" applyNumberFormat="1" applyFont="1" applyAlignment="1"/>
    <xf numFmtId="0" fontId="11" fillId="0" borderId="0" xfId="0" applyNumberFormat="1" applyFont="1" applyAlignment="1"/>
    <xf numFmtId="4" fontId="95" fillId="0" borderId="0" xfId="45" applyNumberFormat="1" applyFont="1" applyAlignment="1">
      <alignment vertical="top"/>
    </xf>
    <xf numFmtId="180" fontId="4" fillId="0" borderId="0" xfId="0" applyNumberFormat="1" applyFont="1"/>
    <xf numFmtId="180" fontId="19" fillId="18" borderId="18" xfId="56" applyNumberFormat="1" applyFont="1" applyFill="1" applyBorder="1"/>
    <xf numFmtId="180" fontId="30" fillId="0" borderId="20" xfId="56" applyNumberFormat="1" applyFont="1" applyFill="1" applyBorder="1"/>
    <xf numFmtId="180" fontId="30" fillId="0" borderId="21" xfId="56" applyNumberFormat="1" applyFont="1" applyFill="1" applyBorder="1"/>
    <xf numFmtId="180" fontId="44" fillId="0" borderId="22" xfId="56" applyNumberFormat="1" applyFont="1" applyFill="1" applyBorder="1"/>
    <xf numFmtId="180" fontId="44" fillId="0" borderId="0" xfId="56" applyNumberFormat="1" applyFont="1" applyFill="1" applyBorder="1"/>
    <xf numFmtId="180" fontId="6" fillId="17" borderId="3" xfId="0" applyNumberFormat="1" applyFont="1" applyFill="1" applyBorder="1" applyAlignment="1">
      <alignment horizontal="center"/>
    </xf>
    <xf numFmtId="180" fontId="5" fillId="0" borderId="0" xfId="0" applyNumberFormat="1" applyFont="1" applyFill="1" applyBorder="1" applyAlignment="1">
      <alignment horizontal="center"/>
    </xf>
    <xf numFmtId="180" fontId="11" fillId="0" borderId="0" xfId="0" applyNumberFormat="1" applyFont="1" applyAlignment="1">
      <alignment horizontal="right" vertical="top"/>
    </xf>
    <xf numFmtId="180" fontId="11" fillId="0" borderId="0" xfId="0" applyNumberFormat="1" applyFont="1" applyAlignment="1">
      <alignment vertical="top"/>
    </xf>
    <xf numFmtId="180" fontId="4" fillId="0" borderId="0" xfId="0" applyNumberFormat="1" applyFont="1" applyAlignment="1">
      <alignment vertical="top"/>
    </xf>
    <xf numFmtId="180" fontId="11" fillId="0" borderId="0" xfId="0" applyNumberFormat="1" applyFont="1"/>
    <xf numFmtId="180" fontId="6" fillId="20" borderId="19" xfId="0" applyNumberFormat="1" applyFont="1" applyFill="1" applyBorder="1" applyAlignment="1">
      <alignment horizontal="right"/>
    </xf>
    <xf numFmtId="180" fontId="19" fillId="0" borderId="0" xfId="56" applyNumberFormat="1" applyFont="1" applyFill="1" applyBorder="1"/>
    <xf numFmtId="180" fontId="11" fillId="0" borderId="0" xfId="0" applyNumberFormat="1" applyFont="1" applyAlignment="1">
      <alignment horizontal="right"/>
    </xf>
    <xf numFmtId="181" fontId="4" fillId="0" borderId="0" xfId="0" applyNumberFormat="1" applyFont="1"/>
    <xf numFmtId="181" fontId="19" fillId="18" borderId="18" xfId="56" applyNumberFormat="1" applyFont="1" applyFill="1" applyBorder="1"/>
    <xf numFmtId="181" fontId="6" fillId="17" borderId="3" xfId="0" applyNumberFormat="1" applyFont="1" applyFill="1" applyBorder="1" applyAlignment="1">
      <alignment horizontal="center"/>
    </xf>
    <xf numFmtId="181" fontId="11" fillId="0" borderId="0" xfId="0" applyNumberFormat="1" applyFont="1" applyAlignment="1">
      <alignment horizontal="right" vertical="top"/>
    </xf>
    <xf numFmtId="181" fontId="11" fillId="0" borderId="0" xfId="0" applyNumberFormat="1" applyFont="1" applyAlignment="1"/>
    <xf numFmtId="181" fontId="11" fillId="0" borderId="0" xfId="0" applyNumberFormat="1" applyFont="1"/>
    <xf numFmtId="181" fontId="11" fillId="0" borderId="0" xfId="0" applyNumberFormat="1" applyFont="1" applyAlignment="1">
      <alignment horizontal="right"/>
    </xf>
    <xf numFmtId="181" fontId="6" fillId="20" borderId="19" xfId="0" applyNumberFormat="1" applyFont="1" applyFill="1" applyBorder="1" applyAlignment="1">
      <alignment horizontal="right"/>
    </xf>
    <xf numFmtId="181" fontId="5" fillId="0" borderId="0" xfId="0" applyNumberFormat="1" applyFont="1" applyBorder="1" applyAlignment="1">
      <alignment horizontal="right"/>
    </xf>
    <xf numFmtId="181" fontId="4" fillId="0" borderId="20" xfId="0" applyNumberFormat="1" applyFont="1" applyBorder="1"/>
    <xf numFmtId="181" fontId="4" fillId="0" borderId="22" xfId="0" applyNumberFormat="1" applyFont="1" applyBorder="1"/>
    <xf numFmtId="181" fontId="4" fillId="0" borderId="0" xfId="0" applyNumberFormat="1" applyFont="1" applyBorder="1"/>
    <xf numFmtId="181" fontId="4" fillId="0" borderId="18" xfId="0" applyNumberFormat="1" applyFont="1" applyBorder="1"/>
    <xf numFmtId="180" fontId="4" fillId="17" borderId="3" xfId="0" applyNumberFormat="1" applyFont="1" applyFill="1" applyBorder="1"/>
    <xf numFmtId="180" fontId="4" fillId="0" borderId="0" xfId="0" applyNumberFormat="1" applyFont="1" applyFill="1" applyBorder="1"/>
    <xf numFmtId="180" fontId="4" fillId="0" borderId="0" xfId="0" applyNumberFormat="1" applyFont="1" applyAlignment="1">
      <alignment horizontal="right"/>
    </xf>
    <xf numFmtId="181" fontId="4" fillId="19" borderId="18" xfId="0" applyNumberFormat="1" applyFont="1" applyFill="1" applyBorder="1"/>
    <xf numFmtId="181" fontId="6" fillId="19" borderId="18" xfId="0" applyNumberFormat="1" applyFont="1" applyFill="1" applyBorder="1"/>
    <xf numFmtId="181" fontId="14" fillId="0" borderId="23" xfId="0" applyNumberFormat="1" applyFont="1" applyBorder="1"/>
    <xf numFmtId="181" fontId="6" fillId="0" borderId="24" xfId="0" applyNumberFormat="1" applyFont="1" applyBorder="1"/>
    <xf numFmtId="181" fontId="13" fillId="0" borderId="25" xfId="0" applyNumberFormat="1" applyFont="1" applyBorder="1"/>
    <xf numFmtId="181" fontId="13" fillId="0" borderId="0" xfId="0" applyNumberFormat="1" applyFont="1" applyBorder="1"/>
    <xf numFmtId="181" fontId="15" fillId="19" borderId="26" xfId="0" applyNumberFormat="1" applyFont="1" applyFill="1" applyBorder="1" applyAlignment="1">
      <alignment vertical="center"/>
    </xf>
    <xf numFmtId="180" fontId="19" fillId="18" borderId="20" xfId="56" applyNumberFormat="1" applyFont="1" applyFill="1" applyBorder="1"/>
    <xf numFmtId="180" fontId="7" fillId="17" borderId="3" xfId="0" applyNumberFormat="1" applyFont="1" applyFill="1" applyBorder="1"/>
    <xf numFmtId="181" fontId="4" fillId="0" borderId="0" xfId="0" applyNumberFormat="1" applyFont="1" applyAlignment="1">
      <alignment horizontal="right"/>
    </xf>
    <xf numFmtId="180" fontId="0" fillId="0" borderId="0" xfId="0" applyNumberFormat="1" applyBorder="1" applyAlignment="1">
      <alignment vertical="top"/>
    </xf>
    <xf numFmtId="4" fontId="95" fillId="0" borderId="0" xfId="45" applyNumberFormat="1" applyFont="1" applyAlignment="1">
      <alignment vertical="top"/>
    </xf>
    <xf numFmtId="181" fontId="38" fillId="0" borderId="0" xfId="0" applyNumberFormat="1" applyFont="1" applyFill="1" applyBorder="1" applyAlignment="1">
      <alignment horizontal="left" vertical="top" wrapText="1"/>
    </xf>
    <xf numFmtId="4" fontId="19" fillId="18" borderId="5" xfId="56" applyNumberFormat="1" applyFont="1" applyFill="1" applyBorder="1" applyAlignment="1">
      <alignment vertical="top"/>
    </xf>
    <xf numFmtId="4" fontId="19" fillId="18" borderId="5" xfId="56" applyNumberFormat="1" applyFont="1" applyFill="1" applyBorder="1" applyAlignment="1">
      <alignment horizontal="right" vertical="top"/>
    </xf>
    <xf numFmtId="180" fontId="19" fillId="18" borderId="18" xfId="56" applyNumberFormat="1" applyFont="1" applyFill="1" applyBorder="1" applyAlignment="1">
      <alignment vertical="top"/>
    </xf>
    <xf numFmtId="0" fontId="6" fillId="17" borderId="3" xfId="0" applyFont="1" applyFill="1" applyBorder="1" applyAlignment="1">
      <alignment horizontal="center" vertical="top"/>
    </xf>
    <xf numFmtId="180" fontId="6" fillId="17" borderId="3" xfId="0" applyNumberFormat="1" applyFont="1" applyFill="1" applyBorder="1" applyAlignment="1">
      <alignment horizontal="center" vertical="top"/>
    </xf>
    <xf numFmtId="4" fontId="6" fillId="20" borderId="19" xfId="0" applyNumberFormat="1" applyFont="1" applyFill="1" applyBorder="1" applyAlignment="1">
      <alignment horizontal="right" vertical="top"/>
    </xf>
    <xf numFmtId="175" fontId="6" fillId="20" borderId="19" xfId="0" applyNumberFormat="1" applyFont="1" applyFill="1" applyBorder="1" applyAlignment="1">
      <alignment horizontal="right" vertical="top"/>
    </xf>
    <xf numFmtId="180" fontId="6" fillId="20" borderId="19" xfId="0" applyNumberFormat="1" applyFont="1" applyFill="1" applyBorder="1" applyAlignment="1">
      <alignment horizontal="right" vertical="top"/>
    </xf>
    <xf numFmtId="0" fontId="6" fillId="20" borderId="19" xfId="0" applyFont="1" applyFill="1" applyBorder="1" applyAlignment="1">
      <alignment horizontal="right" vertical="top"/>
    </xf>
    <xf numFmtId="0" fontId="24" fillId="0" borderId="0" xfId="0" applyNumberFormat="1" applyFont="1" applyBorder="1" applyAlignment="1">
      <alignment horizontal="justify" vertical="top" wrapText="1"/>
    </xf>
    <xf numFmtId="49" fontId="6" fillId="20" borderId="19" xfId="0" applyNumberFormat="1" applyFont="1" applyFill="1" applyBorder="1" applyAlignment="1">
      <alignment horizontal="left" vertical="top"/>
    </xf>
    <xf numFmtId="0" fontId="6" fillId="20" borderId="19" xfId="0" applyFont="1" applyFill="1" applyBorder="1" applyAlignment="1">
      <alignment horizontal="right"/>
    </xf>
    <xf numFmtId="4" fontId="6" fillId="20" borderId="19" xfId="0" applyNumberFormat="1" applyFont="1" applyFill="1" applyBorder="1" applyAlignment="1">
      <alignment horizontal="right"/>
    </xf>
    <xf numFmtId="175" fontId="6" fillId="20" borderId="19" xfId="0" applyNumberFormat="1" applyFont="1" applyFill="1" applyBorder="1" applyAlignment="1">
      <alignment horizontal="right"/>
    </xf>
    <xf numFmtId="0" fontId="6" fillId="20" borderId="19" xfId="0" applyNumberFormat="1" applyFont="1" applyFill="1" applyBorder="1" applyAlignment="1">
      <alignment horizontal="left" vertical="top" wrapText="1"/>
    </xf>
    <xf numFmtId="49" fontId="24" fillId="0" borderId="0" xfId="54" applyNumberFormat="1" applyFont="1" applyFill="1" applyBorder="1" applyAlignment="1" applyProtection="1">
      <alignment horizontal="left" vertical="top" wrapText="1"/>
    </xf>
    <xf numFmtId="4" fontId="4" fillId="0" borderId="0" xfId="0" applyNumberFormat="1" applyFont="1" applyAlignment="1">
      <alignment vertical="top"/>
    </xf>
    <xf numFmtId="4" fontId="0" fillId="0" borderId="0" xfId="0" applyNumberFormat="1" applyAlignment="1">
      <alignment vertical="top"/>
    </xf>
    <xf numFmtId="4" fontId="30" fillId="0" borderId="0" xfId="0" applyNumberFormat="1" applyFont="1" applyFill="1" applyBorder="1" applyAlignment="1">
      <alignment vertical="top"/>
    </xf>
    <xf numFmtId="4" fontId="6" fillId="0" borderId="0" xfId="0" applyNumberFormat="1" applyFont="1" applyAlignment="1">
      <alignment vertical="top"/>
    </xf>
    <xf numFmtId="0" fontId="0" fillId="0" borderId="0" xfId="0" applyAlignment="1">
      <alignment vertical="top"/>
    </xf>
    <xf numFmtId="0" fontId="13" fillId="0" borderId="0" xfId="0" applyFont="1" applyFill="1"/>
    <xf numFmtId="0" fontId="13" fillId="0" borderId="0" xfId="0" applyFont="1" applyAlignment="1">
      <alignment vertical="top"/>
    </xf>
    <xf numFmtId="0" fontId="13" fillId="0" borderId="0" xfId="0" applyNumberFormat="1" applyFont="1"/>
    <xf numFmtId="180" fontId="14" fillId="20" borderId="19" xfId="0" applyNumberFormat="1" applyFont="1" applyFill="1" applyBorder="1" applyAlignment="1">
      <alignment horizontal="right" vertical="top"/>
    </xf>
    <xf numFmtId="180" fontId="13" fillId="0" borderId="0" xfId="0" applyNumberFormat="1" applyFont="1" applyAlignment="1">
      <alignment vertical="top"/>
    </xf>
    <xf numFmtId="0" fontId="52" fillId="0" borderId="0" xfId="0" applyFont="1" applyAlignment="1">
      <alignment vertical="top"/>
    </xf>
    <xf numFmtId="180" fontId="14" fillId="20" borderId="19" xfId="0" applyNumberFormat="1" applyFont="1" applyFill="1" applyBorder="1" applyAlignment="1">
      <alignment horizontal="left" vertical="top"/>
    </xf>
    <xf numFmtId="4" fontId="96" fillId="19" borderId="0" xfId="45" applyNumberFormat="1" applyFont="1" applyFill="1" applyAlignment="1">
      <alignment vertical="top"/>
    </xf>
    <xf numFmtId="44" fontId="4" fillId="0" borderId="0" xfId="0" applyNumberFormat="1" applyFont="1"/>
    <xf numFmtId="0" fontId="19" fillId="18" borderId="15" xfId="56" applyFont="1" applyFill="1" applyBorder="1"/>
    <xf numFmtId="44" fontId="19" fillId="18" borderId="20" xfId="56" applyNumberFormat="1" applyFont="1" applyFill="1" applyBorder="1"/>
    <xf numFmtId="0" fontId="0" fillId="0" borderId="0" xfId="0" applyAlignment="1">
      <alignment horizontal="justify" vertical="top" wrapText="1"/>
    </xf>
    <xf numFmtId="0" fontId="19" fillId="0" borderId="0" xfId="56" applyFont="1" applyAlignment="1">
      <alignment horizontal="justify" vertical="top" wrapText="1"/>
    </xf>
    <xf numFmtId="44" fontId="0" fillId="0" borderId="0" xfId="0" applyNumberFormat="1" applyAlignment="1">
      <alignment horizontal="justify" vertical="top" wrapText="1"/>
    </xf>
    <xf numFmtId="0" fontId="6" fillId="17" borderId="3" xfId="0" applyFont="1" applyFill="1" applyBorder="1"/>
    <xf numFmtId="44" fontId="6" fillId="17" borderId="3" xfId="0" applyNumberFormat="1" applyFont="1" applyFill="1" applyBorder="1" applyAlignment="1">
      <alignment horizontal="center"/>
    </xf>
    <xf numFmtId="0" fontId="11" fillId="0" borderId="0" xfId="0" applyFont="1" applyAlignment="1">
      <alignment horizontal="justify" vertical="top" wrapText="1"/>
    </xf>
    <xf numFmtId="44" fontId="11" fillId="0" borderId="0" xfId="0" applyNumberFormat="1" applyFont="1" applyAlignment="1">
      <alignment horizontal="right" vertical="top"/>
    </xf>
    <xf numFmtId="49" fontId="4" fillId="0" borderId="0" xfId="0" applyNumberFormat="1" applyFont="1" applyAlignment="1">
      <alignment horizontal="left" vertical="top"/>
    </xf>
    <xf numFmtId="0" fontId="4" fillId="0" borderId="0" xfId="0" applyFont="1" applyAlignment="1">
      <alignment horizontal="justify" vertical="top" wrapText="1"/>
    </xf>
    <xf numFmtId="0" fontId="4" fillId="0" borderId="0" xfId="0" applyFont="1" applyAlignment="1">
      <alignment horizontal="right" vertical="top"/>
    </xf>
    <xf numFmtId="4" fontId="4" fillId="0" borderId="0" xfId="0" applyNumberFormat="1" applyFont="1" applyAlignment="1">
      <alignment horizontal="right" vertical="top"/>
    </xf>
    <xf numFmtId="175" fontId="4" fillId="0" borderId="0" xfId="0" applyNumberFormat="1" applyFont="1" applyAlignment="1">
      <alignment horizontal="right" vertical="top"/>
    </xf>
    <xf numFmtId="44" fontId="4" fillId="0" borderId="0" xfId="0" applyNumberFormat="1" applyFont="1" applyAlignment="1">
      <alignment horizontal="right" vertical="top"/>
    </xf>
    <xf numFmtId="0" fontId="6" fillId="20" borderId="19" xfId="0" applyFont="1" applyFill="1" applyBorder="1" applyAlignment="1">
      <alignment horizontal="left" vertical="top" wrapText="1"/>
    </xf>
    <xf numFmtId="44" fontId="6" fillId="20" borderId="19" xfId="0" applyNumberFormat="1" applyFont="1" applyFill="1" applyBorder="1" applyAlignment="1">
      <alignment horizontal="right"/>
    </xf>
    <xf numFmtId="0" fontId="6" fillId="0" borderId="0" xfId="0" applyFont="1" applyFill="1" applyBorder="1"/>
    <xf numFmtId="181" fontId="6" fillId="0" borderId="0" xfId="0" applyNumberFormat="1" applyFont="1" applyFill="1" applyBorder="1"/>
    <xf numFmtId="9" fontId="6" fillId="19" borderId="5" xfId="0" applyNumberFormat="1" applyFont="1" applyFill="1" applyBorder="1"/>
    <xf numFmtId="0" fontId="97" fillId="17" borderId="3" xfId="0" applyNumberFormat="1" applyFont="1" applyFill="1" applyBorder="1"/>
    <xf numFmtId="0" fontId="98" fillId="17" borderId="3" xfId="0" applyNumberFormat="1" applyFont="1" applyFill="1" applyBorder="1"/>
    <xf numFmtId="0" fontId="98" fillId="0" borderId="0" xfId="0" applyNumberFormat="1" applyFont="1" applyFill="1" applyBorder="1"/>
    <xf numFmtId="0" fontId="99" fillId="0" borderId="0" xfId="0" applyNumberFormat="1" applyFont="1"/>
    <xf numFmtId="0" fontId="99" fillId="17" borderId="3" xfId="0" applyNumberFormat="1" applyFont="1" applyFill="1" applyBorder="1"/>
    <xf numFmtId="0" fontId="100" fillId="0" borderId="0" xfId="0" applyNumberFormat="1" applyFont="1"/>
    <xf numFmtId="0" fontId="101" fillId="0" borderId="0" xfId="0" applyNumberFormat="1" applyFont="1" applyAlignment="1">
      <alignment horizontal="justify" vertical="top" wrapText="1"/>
    </xf>
    <xf numFmtId="0" fontId="4" fillId="21" borderId="0" xfId="0" applyNumberFormat="1" applyFont="1" applyFill="1"/>
    <xf numFmtId="0" fontId="8" fillId="21" borderId="0" xfId="0" applyNumberFormat="1" applyFont="1" applyFill="1" applyBorder="1" applyAlignment="1">
      <alignment horizontal="justify" vertical="top" wrapText="1"/>
    </xf>
    <xf numFmtId="0" fontId="11" fillId="21" borderId="0" xfId="0" applyNumberFormat="1" applyFont="1" applyFill="1" applyAlignment="1">
      <alignment horizontal="justify" vertical="top" wrapText="1"/>
    </xf>
    <xf numFmtId="0" fontId="11" fillId="21" borderId="0" xfId="0" applyNumberFormat="1" applyFont="1" applyFill="1"/>
    <xf numFmtId="49" fontId="6" fillId="20" borderId="3" xfId="0" applyNumberFormat="1" applyFont="1" applyFill="1" applyBorder="1" applyAlignment="1">
      <alignment vertical="top"/>
    </xf>
    <xf numFmtId="0" fontId="6" fillId="20" borderId="3" xfId="0" applyNumberFormat="1" applyFont="1" applyFill="1" applyBorder="1" applyAlignment="1">
      <alignment horizontal="left" vertical="top" wrapText="1"/>
    </xf>
    <xf numFmtId="0" fontId="99" fillId="20" borderId="3" xfId="0" applyNumberFormat="1" applyFont="1" applyFill="1" applyBorder="1" applyAlignment="1">
      <alignment horizontal="left" vertical="top" wrapText="1"/>
    </xf>
    <xf numFmtId="0" fontId="6" fillId="20" borderId="3" xfId="0" applyFont="1" applyFill="1" applyBorder="1" applyAlignment="1">
      <alignment horizontal="right"/>
    </xf>
    <xf numFmtId="4" fontId="6" fillId="20" borderId="3" xfId="0" applyNumberFormat="1" applyFont="1" applyFill="1" applyBorder="1" applyAlignment="1">
      <alignment horizontal="right"/>
    </xf>
    <xf numFmtId="175" fontId="6" fillId="20" borderId="3" xfId="0" applyNumberFormat="1" applyFont="1" applyFill="1" applyBorder="1" applyAlignment="1">
      <alignment horizontal="right"/>
    </xf>
    <xf numFmtId="180" fontId="6" fillId="20" borderId="3" xfId="0" applyNumberFormat="1" applyFont="1" applyFill="1" applyBorder="1" applyAlignment="1">
      <alignment horizontal="right"/>
    </xf>
    <xf numFmtId="0" fontId="4" fillId="0" borderId="27" xfId="0" applyFont="1" applyBorder="1" applyAlignment="1">
      <alignment vertical="top"/>
    </xf>
    <xf numFmtId="0" fontId="4" fillId="0" borderId="27" xfId="0" applyNumberFormat="1" applyFont="1" applyBorder="1"/>
    <xf numFmtId="0" fontId="100" fillId="21" borderId="27" xfId="0" applyNumberFormat="1" applyFont="1" applyFill="1" applyBorder="1"/>
    <xf numFmtId="0" fontId="4" fillId="0" borderId="27" xfId="0" applyFont="1" applyBorder="1"/>
    <xf numFmtId="180" fontId="4" fillId="0" borderId="27" xfId="0" applyNumberFormat="1" applyFont="1" applyBorder="1"/>
    <xf numFmtId="49" fontId="11" fillId="0" borderId="0" xfId="0" applyNumberFormat="1" applyFont="1" applyBorder="1" applyAlignment="1">
      <alignment horizontal="left" vertical="top"/>
    </xf>
    <xf numFmtId="0" fontId="11" fillId="0" borderId="0" xfId="0" applyNumberFormat="1" applyFont="1" applyBorder="1" applyAlignment="1">
      <alignment horizontal="justify" vertical="top" wrapText="1"/>
    </xf>
    <xf numFmtId="0" fontId="101" fillId="21" borderId="0" xfId="0" applyNumberFormat="1" applyFont="1" applyFill="1" applyBorder="1" applyAlignment="1">
      <alignment horizontal="justify" vertical="top" wrapText="1"/>
    </xf>
    <xf numFmtId="0" fontId="11" fillId="0" borderId="0" xfId="0" applyFont="1" applyBorder="1" applyAlignment="1">
      <alignment horizontal="right" vertical="top"/>
    </xf>
    <xf numFmtId="4" fontId="11" fillId="0" borderId="0" xfId="0" applyNumberFormat="1" applyFont="1" applyBorder="1" applyAlignment="1">
      <alignment horizontal="right" vertical="top"/>
    </xf>
    <xf numFmtId="175" fontId="11" fillId="0" borderId="0" xfId="0" applyNumberFormat="1" applyFont="1" applyBorder="1" applyAlignment="1">
      <alignment horizontal="right" vertical="top"/>
    </xf>
    <xf numFmtId="180" fontId="11" fillId="0" borderId="0" xfId="0" applyNumberFormat="1" applyFont="1" applyBorder="1" applyAlignment="1">
      <alignment horizontal="right" vertical="top"/>
    </xf>
    <xf numFmtId="49" fontId="4" fillId="0" borderId="4" xfId="0" applyNumberFormat="1" applyFont="1" applyBorder="1" applyAlignment="1">
      <alignment vertical="top"/>
    </xf>
    <xf numFmtId="0" fontId="4" fillId="0" borderId="4" xfId="0" applyNumberFormat="1" applyFont="1" applyBorder="1" applyAlignment="1">
      <alignment horizontal="justify" vertical="top" wrapText="1"/>
    </xf>
    <xf numFmtId="0" fontId="100" fillId="21" borderId="4" xfId="0" applyNumberFormat="1" applyFont="1" applyFill="1" applyBorder="1" applyAlignment="1">
      <alignment horizontal="justify" vertical="top" wrapText="1"/>
    </xf>
    <xf numFmtId="0" fontId="4" fillId="0" borderId="4" xfId="0" applyFont="1" applyBorder="1" applyAlignment="1">
      <alignment horizontal="right"/>
    </xf>
    <xf numFmtId="4" fontId="4" fillId="0" borderId="4" xfId="0" applyNumberFormat="1" applyFont="1" applyBorder="1" applyAlignment="1">
      <alignment horizontal="right"/>
    </xf>
    <xf numFmtId="175" fontId="4" fillId="0" borderId="4" xfId="0" applyNumberFormat="1" applyFont="1" applyBorder="1" applyAlignment="1">
      <alignment horizontal="right"/>
    </xf>
    <xf numFmtId="180" fontId="4" fillId="0" borderId="4" xfId="0" applyNumberFormat="1" applyFont="1" applyBorder="1" applyAlignment="1">
      <alignment horizontal="right"/>
    </xf>
    <xf numFmtId="49" fontId="11" fillId="0" borderId="5" xfId="0" applyNumberFormat="1" applyFont="1" applyBorder="1" applyAlignment="1">
      <alignment horizontal="left" vertical="top"/>
    </xf>
    <xf numFmtId="0" fontId="24" fillId="0" borderId="5" xfId="0" applyNumberFormat="1" applyFont="1" applyBorder="1" applyAlignment="1">
      <alignment horizontal="justify" vertical="top" wrapText="1"/>
    </xf>
    <xf numFmtId="0" fontId="101" fillId="21" borderId="5" xfId="0" applyNumberFormat="1" applyFont="1" applyFill="1" applyBorder="1" applyAlignment="1">
      <alignment horizontal="justify" vertical="top" wrapText="1"/>
    </xf>
    <xf numFmtId="0" fontId="52" fillId="0" borderId="5" xfId="0" applyFont="1" applyBorder="1" applyAlignment="1">
      <alignment horizontal="right" vertical="top"/>
    </xf>
    <xf numFmtId="4" fontId="52" fillId="0" borderId="5" xfId="0" applyNumberFormat="1" applyFont="1" applyBorder="1" applyAlignment="1">
      <alignment horizontal="right" vertical="top"/>
    </xf>
    <xf numFmtId="175" fontId="52" fillId="0" borderId="5" xfId="0" applyNumberFormat="1" applyFont="1" applyBorder="1" applyAlignment="1">
      <alignment horizontal="right" vertical="top"/>
    </xf>
    <xf numFmtId="180" fontId="52" fillId="0" borderId="5" xfId="0" applyNumberFormat="1" applyFont="1" applyBorder="1" applyAlignment="1">
      <alignment horizontal="right" vertical="top"/>
    </xf>
    <xf numFmtId="0" fontId="11" fillId="0" borderId="5" xfId="0" applyNumberFormat="1" applyFont="1" applyBorder="1" applyAlignment="1">
      <alignment horizontal="justify" vertical="top" wrapText="1"/>
    </xf>
    <xf numFmtId="0" fontId="11" fillId="0" borderId="5" xfId="0" applyFont="1" applyBorder="1" applyAlignment="1">
      <alignment horizontal="right" vertical="top"/>
    </xf>
    <xf numFmtId="4" fontId="11" fillId="0" borderId="5" xfId="0" applyNumberFormat="1" applyFont="1" applyBorder="1" applyAlignment="1">
      <alignment horizontal="right" vertical="top"/>
    </xf>
    <xf numFmtId="175" fontId="11" fillId="0" borderId="5" xfId="0" applyNumberFormat="1" applyFont="1" applyBorder="1" applyAlignment="1">
      <alignment horizontal="right" vertical="top"/>
    </xf>
    <xf numFmtId="180" fontId="11" fillId="0" borderId="5" xfId="0" applyNumberFormat="1" applyFont="1" applyBorder="1" applyAlignment="1">
      <alignment horizontal="right" vertical="top"/>
    </xf>
    <xf numFmtId="49" fontId="11" fillId="0" borderId="5" xfId="0" applyNumberFormat="1" applyFont="1" applyBorder="1" applyAlignment="1">
      <alignment vertical="top"/>
    </xf>
    <xf numFmtId="0" fontId="8" fillId="0" borderId="5" xfId="0" applyNumberFormat="1" applyFont="1" applyBorder="1" applyAlignment="1">
      <alignment horizontal="justify" vertical="top" wrapText="1"/>
    </xf>
    <xf numFmtId="0" fontId="8" fillId="21" borderId="5" xfId="0" applyNumberFormat="1" applyFont="1" applyFill="1" applyBorder="1" applyAlignment="1">
      <alignment horizontal="justify" vertical="top" wrapText="1"/>
    </xf>
    <xf numFmtId="181" fontId="11" fillId="0" borderId="5" xfId="0" applyNumberFormat="1" applyFont="1" applyBorder="1" applyAlignment="1">
      <alignment horizontal="right" vertical="top"/>
    </xf>
    <xf numFmtId="0" fontId="11" fillId="21" borderId="5" xfId="0" applyNumberFormat="1" applyFont="1" applyFill="1" applyBorder="1" applyAlignment="1">
      <alignment horizontal="justify" vertical="top" wrapText="1"/>
    </xf>
    <xf numFmtId="0" fontId="2" fillId="21" borderId="0" xfId="0" applyNumberFormat="1" applyFont="1" applyFill="1"/>
    <xf numFmtId="0" fontId="8" fillId="21" borderId="0" xfId="0" applyNumberFormat="1" applyFont="1" applyFill="1" applyBorder="1" applyAlignment="1">
      <alignment horizontal="justify" wrapText="1"/>
    </xf>
    <xf numFmtId="49" fontId="11" fillId="0" borderId="15" xfId="0" applyNumberFormat="1" applyFont="1" applyBorder="1" applyAlignment="1">
      <alignment vertical="top"/>
    </xf>
    <xf numFmtId="0" fontId="8" fillId="0" borderId="15" xfId="0" applyNumberFormat="1" applyFont="1" applyBorder="1" applyAlignment="1">
      <alignment horizontal="justify" wrapText="1"/>
    </xf>
    <xf numFmtId="0" fontId="11" fillId="0" borderId="15" xfId="0" applyFont="1" applyBorder="1" applyAlignment="1">
      <alignment horizontal="right" vertical="top"/>
    </xf>
    <xf numFmtId="4" fontId="11" fillId="0" borderId="15" xfId="0" applyNumberFormat="1" applyFont="1" applyBorder="1" applyAlignment="1">
      <alignment horizontal="right" vertical="top"/>
    </xf>
    <xf numFmtId="175" fontId="11" fillId="0" borderId="15" xfId="0" applyNumberFormat="1" applyFont="1" applyBorder="1" applyAlignment="1">
      <alignment horizontal="right" vertical="top"/>
    </xf>
    <xf numFmtId="181" fontId="11" fillId="0" borderId="15" xfId="0" applyNumberFormat="1" applyFont="1" applyBorder="1" applyAlignment="1">
      <alignment horizontal="right" vertical="top"/>
    </xf>
    <xf numFmtId="49" fontId="11" fillId="0" borderId="4" xfId="0" applyNumberFormat="1" applyFont="1" applyBorder="1" applyAlignment="1">
      <alignment horizontal="right"/>
    </xf>
    <xf numFmtId="0" fontId="8" fillId="0" borderId="4" xfId="0" applyNumberFormat="1" applyFont="1" applyBorder="1" applyAlignment="1">
      <alignment horizontal="justify" wrapText="1"/>
    </xf>
    <xf numFmtId="0" fontId="11" fillId="0" borderId="4" xfId="0" applyFont="1" applyBorder="1" applyAlignment="1"/>
    <xf numFmtId="181" fontId="11" fillId="0" borderId="4" xfId="0" applyNumberFormat="1" applyFont="1" applyBorder="1" applyAlignment="1"/>
    <xf numFmtId="0" fontId="11" fillId="0" borderId="4" xfId="0" applyFont="1" applyBorder="1"/>
    <xf numFmtId="181" fontId="11" fillId="0" borderId="4" xfId="0" applyNumberFormat="1" applyFont="1" applyBorder="1"/>
    <xf numFmtId="4" fontId="11" fillId="0" borderId="15" xfId="0" applyNumberFormat="1" applyFont="1" applyFill="1" applyBorder="1" applyAlignment="1">
      <alignment horizontal="right" vertical="top"/>
    </xf>
    <xf numFmtId="49" fontId="11" fillId="0" borderId="0" xfId="0" applyNumberFormat="1" applyFont="1" applyBorder="1" applyAlignment="1">
      <alignment vertical="top"/>
    </xf>
    <xf numFmtId="4" fontId="11" fillId="0" borderId="0" xfId="0" applyNumberFormat="1" applyFont="1" applyFill="1" applyBorder="1" applyAlignment="1">
      <alignment horizontal="right" vertical="top"/>
    </xf>
    <xf numFmtId="181" fontId="11" fillId="0" borderId="0" xfId="0" applyNumberFormat="1" applyFont="1" applyBorder="1" applyAlignment="1">
      <alignment horizontal="right" vertical="top"/>
    </xf>
    <xf numFmtId="0" fontId="11" fillId="0" borderId="4" xfId="0" applyFont="1" applyBorder="1" applyAlignment="1">
      <alignment vertical="top"/>
    </xf>
    <xf numFmtId="0" fontId="8" fillId="0" borderId="4" xfId="0" applyNumberFormat="1" applyFont="1" applyBorder="1" applyAlignment="1">
      <alignment horizontal="left" wrapText="1"/>
    </xf>
    <xf numFmtId="0" fontId="11" fillId="21" borderId="0" xfId="0" applyFont="1" applyFill="1"/>
    <xf numFmtId="0" fontId="22" fillId="21" borderId="0" xfId="0" applyNumberFormat="1" applyFont="1" applyFill="1" applyBorder="1"/>
    <xf numFmtId="0" fontId="30" fillId="21" borderId="0" xfId="0" applyNumberFormat="1" applyFont="1" applyFill="1" applyBorder="1" applyAlignment="1">
      <alignment horizontal="justify" vertical="top" wrapText="1"/>
    </xf>
    <xf numFmtId="0" fontId="4" fillId="21" borderId="0" xfId="0" applyFont="1" applyFill="1"/>
    <xf numFmtId="0" fontId="8" fillId="21" borderId="0" xfId="0" applyNumberFormat="1" applyFont="1" applyFill="1" applyAlignment="1">
      <alignment horizontal="justify" vertical="top" wrapText="1"/>
    </xf>
    <xf numFmtId="0" fontId="8" fillId="0" borderId="15" xfId="0" applyNumberFormat="1" applyFont="1" applyBorder="1" applyAlignment="1">
      <alignment horizontal="justify" vertical="top" wrapText="1"/>
    </xf>
    <xf numFmtId="0" fontId="8" fillId="21" borderId="15" xfId="0" applyNumberFormat="1" applyFont="1" applyFill="1" applyBorder="1" applyAlignment="1">
      <alignment horizontal="justify" vertical="top" wrapText="1"/>
    </xf>
    <xf numFmtId="180" fontId="11" fillId="0" borderId="15" xfId="0" applyNumberFormat="1" applyFont="1" applyBorder="1" applyAlignment="1">
      <alignment horizontal="right" vertical="top"/>
    </xf>
    <xf numFmtId="49" fontId="21" fillId="0" borderId="0" xfId="0" applyNumberFormat="1" applyFont="1" applyBorder="1" applyAlignment="1">
      <alignment horizontal="right" vertical="top"/>
    </xf>
    <xf numFmtId="49" fontId="21" fillId="0" borderId="4" xfId="0" applyNumberFormat="1" applyFont="1" applyBorder="1" applyAlignment="1">
      <alignment horizontal="right" vertical="top"/>
    </xf>
    <xf numFmtId="0" fontId="30" fillId="0" borderId="4" xfId="0" applyNumberFormat="1" applyFont="1" applyBorder="1" applyAlignment="1">
      <alignment horizontal="justify" vertical="top" wrapText="1"/>
    </xf>
    <xf numFmtId="0" fontId="30" fillId="21" borderId="4" xfId="0" applyNumberFormat="1" applyFont="1" applyFill="1" applyBorder="1" applyAlignment="1">
      <alignment horizontal="justify" vertical="top" wrapText="1"/>
    </xf>
    <xf numFmtId="180" fontId="11" fillId="0" borderId="4" xfId="0" applyNumberFormat="1" applyFont="1" applyBorder="1" applyAlignment="1">
      <alignment vertical="top"/>
    </xf>
    <xf numFmtId="0" fontId="5" fillId="0" borderId="4" xfId="0" applyFont="1" applyFill="1" applyBorder="1" applyAlignment="1">
      <alignment horizontal="center"/>
    </xf>
    <xf numFmtId="180" fontId="5" fillId="0" borderId="4" xfId="0" applyNumberFormat="1" applyFont="1" applyFill="1" applyBorder="1" applyAlignment="1">
      <alignment horizontal="center"/>
    </xf>
    <xf numFmtId="0" fontId="8" fillId="0" borderId="5" xfId="0" applyNumberFormat="1" applyFont="1" applyFill="1" applyBorder="1" applyAlignment="1">
      <alignment horizontal="justify" vertical="top" wrapText="1"/>
    </xf>
    <xf numFmtId="0" fontId="24" fillId="0" borderId="5" xfId="0" applyFont="1" applyFill="1" applyBorder="1" applyAlignment="1">
      <alignment horizontal="justify" vertical="top" wrapText="1"/>
    </xf>
    <xf numFmtId="0" fontId="24" fillId="21" borderId="5" xfId="0" applyFont="1" applyFill="1" applyBorder="1" applyAlignment="1">
      <alignment horizontal="justify" vertical="top" wrapText="1"/>
    </xf>
    <xf numFmtId="49" fontId="11" fillId="0" borderId="0" xfId="0" applyNumberFormat="1" applyFont="1" applyBorder="1" applyAlignment="1">
      <alignment horizontal="center" vertical="top"/>
    </xf>
    <xf numFmtId="49" fontId="11" fillId="0" borderId="4" xfId="0" applyNumberFormat="1" applyFont="1" applyBorder="1" applyAlignment="1">
      <alignment horizontal="center" vertical="top"/>
    </xf>
    <xf numFmtId="0" fontId="8" fillId="0" borderId="4" xfId="0" applyNumberFormat="1" applyFont="1" applyBorder="1" applyAlignment="1">
      <alignment horizontal="justify" vertical="top" wrapText="1"/>
    </xf>
    <xf numFmtId="0" fontId="8" fillId="21" borderId="4" xfId="0" applyNumberFormat="1" applyFont="1" applyFill="1" applyBorder="1" applyAlignment="1">
      <alignment horizontal="justify" vertical="top" wrapText="1"/>
    </xf>
    <xf numFmtId="0" fontId="11" fillId="0" borderId="4" xfId="0" applyFont="1" applyBorder="1" applyAlignment="1">
      <alignment horizontal="right" vertical="top"/>
    </xf>
    <xf numFmtId="4" fontId="11" fillId="0" borderId="4" xfId="0" applyNumberFormat="1" applyFont="1" applyBorder="1" applyAlignment="1">
      <alignment horizontal="right" vertical="top"/>
    </xf>
    <xf numFmtId="175" fontId="11" fillId="0" borderId="4" xfId="0" applyNumberFormat="1" applyFont="1" applyBorder="1" applyAlignment="1">
      <alignment horizontal="right" vertical="top"/>
    </xf>
    <xf numFmtId="180" fontId="11" fillId="0" borderId="4" xfId="0" applyNumberFormat="1" applyFont="1" applyBorder="1" applyAlignment="1">
      <alignment horizontal="right" vertical="top"/>
    </xf>
    <xf numFmtId="0" fontId="0" fillId="0" borderId="15" xfId="0" applyBorder="1" applyAlignment="1">
      <alignment vertical="top"/>
    </xf>
    <xf numFmtId="0" fontId="42" fillId="21" borderId="0" xfId="0" applyNumberFormat="1" applyFont="1" applyFill="1" applyAlignment="1">
      <alignment horizontal="justify" vertical="top" wrapText="1"/>
    </xf>
    <xf numFmtId="0" fontId="97" fillId="17" borderId="3" xfId="0" applyFont="1" applyFill="1" applyBorder="1"/>
    <xf numFmtId="0" fontId="11" fillId="21" borderId="0" xfId="0" applyFont="1" applyFill="1" applyAlignment="1">
      <alignment horizontal="justify" vertical="top" wrapText="1"/>
    </xf>
    <xf numFmtId="0" fontId="4" fillId="21" borderId="0" xfId="0" applyFont="1" applyFill="1" applyAlignment="1">
      <alignment horizontal="justify" vertical="top" wrapText="1"/>
    </xf>
    <xf numFmtId="49" fontId="11" fillId="0" borderId="15" xfId="0" applyNumberFormat="1" applyFont="1" applyBorder="1" applyAlignment="1">
      <alignment horizontal="left" vertical="top"/>
    </xf>
    <xf numFmtId="0" fontId="11" fillId="0" borderId="15" xfId="0" applyFont="1" applyBorder="1" applyAlignment="1">
      <alignment horizontal="justify" vertical="top" wrapText="1"/>
    </xf>
    <xf numFmtId="0" fontId="11" fillId="21" borderId="15" xfId="0" applyFont="1" applyFill="1" applyBorder="1" applyAlignment="1">
      <alignment horizontal="justify" vertical="top" wrapText="1"/>
    </xf>
    <xf numFmtId="0" fontId="11" fillId="0" borderId="15" xfId="0" applyFont="1" applyBorder="1"/>
    <xf numFmtId="0" fontId="11" fillId="0" borderId="0" xfId="0" applyFont="1" applyBorder="1" applyAlignment="1">
      <alignment horizontal="justify" vertical="top" wrapText="1"/>
    </xf>
    <xf numFmtId="0" fontId="11" fillId="21" borderId="0" xfId="0" applyFont="1" applyFill="1" applyBorder="1" applyAlignment="1">
      <alignment horizontal="justify" vertical="top" wrapText="1"/>
    </xf>
    <xf numFmtId="0" fontId="11" fillId="0" borderId="0" xfId="0" applyFont="1" applyBorder="1"/>
    <xf numFmtId="4" fontId="95" fillId="0" borderId="0" xfId="0" applyNumberFormat="1" applyFont="1" applyFill="1" applyBorder="1" applyAlignment="1">
      <alignment vertical="top"/>
    </xf>
    <xf numFmtId="4" fontId="95" fillId="21" borderId="0" xfId="0" applyNumberFormat="1" applyFont="1" applyFill="1" applyBorder="1" applyAlignment="1">
      <alignment vertical="top"/>
    </xf>
    <xf numFmtId="4" fontId="11" fillId="22" borderId="0" xfId="0" applyNumberFormat="1" applyFont="1" applyFill="1" applyBorder="1" applyAlignment="1">
      <alignment horizontal="right" vertical="top"/>
    </xf>
    <xf numFmtId="44" fontId="11" fillId="0" borderId="0" xfId="0" applyNumberFormat="1" applyFont="1" applyBorder="1" applyAlignment="1">
      <alignment horizontal="right" vertical="top"/>
    </xf>
    <xf numFmtId="4" fontId="95" fillId="21" borderId="4" xfId="0" applyNumberFormat="1" applyFont="1" applyFill="1" applyBorder="1" applyAlignment="1">
      <alignment vertical="top"/>
    </xf>
    <xf numFmtId="4" fontId="11" fillId="22" borderId="4" xfId="0" applyNumberFormat="1" applyFont="1" applyFill="1" applyBorder="1" applyAlignment="1">
      <alignment horizontal="right" vertical="top"/>
    </xf>
    <xf numFmtId="44" fontId="11" fillId="0" borderId="4" xfId="0" applyNumberFormat="1" applyFont="1" applyBorder="1" applyAlignment="1">
      <alignment horizontal="right" vertical="top"/>
    </xf>
    <xf numFmtId="49" fontId="11" fillId="0" borderId="4" xfId="0" applyNumberFormat="1" applyFont="1" applyBorder="1" applyAlignment="1">
      <alignment horizontal="left" vertical="top"/>
    </xf>
    <xf numFmtId="0" fontId="11" fillId="0" borderId="4" xfId="0" applyFont="1" applyBorder="1" applyAlignment="1">
      <alignment horizontal="justify" vertical="top" wrapText="1"/>
    </xf>
    <xf numFmtId="0" fontId="11" fillId="21" borderId="4" xfId="0" applyFont="1" applyFill="1" applyBorder="1" applyAlignment="1">
      <alignment horizontal="justify" vertical="top" wrapText="1"/>
    </xf>
    <xf numFmtId="4" fontId="11" fillId="0" borderId="4" xfId="0" applyNumberFormat="1" applyFont="1" applyFill="1" applyBorder="1" applyAlignment="1">
      <alignment horizontal="right" vertical="top"/>
    </xf>
    <xf numFmtId="0" fontId="5" fillId="21" borderId="0" xfId="0" applyNumberFormat="1" applyFont="1" applyFill="1" applyBorder="1"/>
    <xf numFmtId="4" fontId="11" fillId="0" borderId="5" xfId="0" applyNumberFormat="1" applyFont="1" applyFill="1" applyBorder="1" applyAlignment="1">
      <alignment horizontal="right" vertical="top"/>
    </xf>
    <xf numFmtId="0" fontId="11" fillId="0" borderId="0" xfId="0" applyFont="1" applyBorder="1" applyAlignment="1">
      <alignment vertical="top"/>
    </xf>
    <xf numFmtId="0" fontId="65" fillId="0" borderId="0" xfId="0" applyFont="1" applyBorder="1" applyAlignment="1">
      <alignment horizontal="right" vertical="top"/>
    </xf>
    <xf numFmtId="0" fontId="65" fillId="0" borderId="4" xfId="0" applyFont="1" applyBorder="1" applyAlignment="1">
      <alignment horizontal="right" vertical="top"/>
    </xf>
    <xf numFmtId="0" fontId="11" fillId="0" borderId="15" xfId="0" applyFont="1" applyBorder="1" applyAlignment="1">
      <alignment vertical="top"/>
    </xf>
    <xf numFmtId="180" fontId="11" fillId="0" borderId="15" xfId="0" applyNumberFormat="1" applyFont="1" applyBorder="1" applyAlignment="1">
      <alignment vertical="top"/>
    </xf>
    <xf numFmtId="49" fontId="65" fillId="0" borderId="0" xfId="0" applyNumberFormat="1" applyFont="1" applyBorder="1" applyAlignment="1">
      <alignment horizontal="right" vertical="top"/>
    </xf>
    <xf numFmtId="49" fontId="65" fillId="0" borderId="4" xfId="0" applyNumberFormat="1" applyFont="1" applyBorder="1" applyAlignment="1">
      <alignment horizontal="right" vertical="top"/>
    </xf>
    <xf numFmtId="49" fontId="8" fillId="21" borderId="0" xfId="0" applyNumberFormat="1" applyFont="1" applyFill="1" applyBorder="1" applyAlignment="1">
      <alignment horizontal="justify" vertical="top" wrapText="1"/>
    </xf>
    <xf numFmtId="49" fontId="11" fillId="0" borderId="4" xfId="0" applyNumberFormat="1" applyFont="1" applyBorder="1" applyAlignment="1">
      <alignment vertical="top"/>
    </xf>
    <xf numFmtId="49" fontId="8" fillId="0" borderId="5" xfId="0" applyNumberFormat="1" applyFont="1" applyBorder="1" applyAlignment="1">
      <alignment horizontal="justify" vertical="top" wrapText="1"/>
    </xf>
    <xf numFmtId="49" fontId="8" fillId="21" borderId="5" xfId="0" applyNumberFormat="1" applyFont="1" applyFill="1" applyBorder="1" applyAlignment="1">
      <alignment horizontal="justify" vertical="top" wrapText="1"/>
    </xf>
    <xf numFmtId="49" fontId="24" fillId="0" borderId="5" xfId="0" applyNumberFormat="1" applyFont="1" applyBorder="1" applyAlignment="1">
      <alignment horizontal="justify" vertical="top" wrapText="1"/>
    </xf>
    <xf numFmtId="49" fontId="24" fillId="21" borderId="5" xfId="0" applyNumberFormat="1" applyFont="1" applyFill="1" applyBorder="1" applyAlignment="1">
      <alignment horizontal="justify" vertical="top" wrapText="1"/>
    </xf>
    <xf numFmtId="0" fontId="11" fillId="0" borderId="5" xfId="0" applyFont="1" applyBorder="1" applyAlignment="1">
      <alignment vertical="top"/>
    </xf>
    <xf numFmtId="49" fontId="24" fillId="0" borderId="5" xfId="0" applyNumberFormat="1" applyFont="1" applyFill="1" applyBorder="1" applyAlignment="1">
      <alignment horizontal="justify" vertical="top" wrapText="1"/>
    </xf>
    <xf numFmtId="49" fontId="8" fillId="0" borderId="15" xfId="0" applyNumberFormat="1" applyFont="1" applyBorder="1" applyAlignment="1">
      <alignment horizontal="justify" vertical="top" wrapText="1"/>
    </xf>
    <xf numFmtId="49" fontId="8" fillId="21" borderId="15" xfId="0" applyNumberFormat="1" applyFont="1" applyFill="1" applyBorder="1" applyAlignment="1">
      <alignment horizontal="justify" vertical="top" wrapText="1"/>
    </xf>
    <xf numFmtId="49" fontId="8" fillId="0" borderId="4" xfId="0" applyNumberFormat="1" applyFont="1" applyBorder="1" applyAlignment="1">
      <alignment horizontal="justify" vertical="top" wrapText="1"/>
    </xf>
    <xf numFmtId="49" fontId="8" fillId="21" borderId="4" xfId="0" applyNumberFormat="1" applyFont="1" applyFill="1" applyBorder="1" applyAlignment="1">
      <alignment horizontal="justify" vertical="top" wrapText="1"/>
    </xf>
    <xf numFmtId="4" fontId="95" fillId="21" borderId="0" xfId="45" applyNumberFormat="1" applyFont="1" applyFill="1" applyAlignment="1">
      <alignment vertical="top"/>
    </xf>
    <xf numFmtId="0" fontId="11" fillId="0" borderId="5" xfId="0" applyFont="1" applyFill="1" applyBorder="1" applyAlignment="1">
      <alignment horizontal="right" vertical="top"/>
    </xf>
    <xf numFmtId="4" fontId="95" fillId="0" borderId="5" xfId="45" applyNumberFormat="1" applyFont="1" applyBorder="1" applyAlignment="1">
      <alignment vertical="top"/>
    </xf>
    <xf numFmtId="175" fontId="11" fillId="0" borderId="5" xfId="0" applyNumberFormat="1" applyFont="1" applyFill="1" applyBorder="1" applyAlignment="1">
      <alignment horizontal="right" vertical="top"/>
    </xf>
    <xf numFmtId="4" fontId="96" fillId="21" borderId="0" xfId="45" applyNumberFormat="1" applyFont="1" applyFill="1" applyAlignment="1">
      <alignment vertical="top"/>
    </xf>
    <xf numFmtId="49" fontId="11" fillId="0" borderId="15" xfId="0" applyNumberFormat="1" applyFont="1" applyBorder="1" applyAlignment="1">
      <alignment horizontal="center" vertical="top"/>
    </xf>
    <xf numFmtId="0" fontId="8" fillId="0" borderId="15" xfId="0" applyNumberFormat="1" applyFont="1" applyFill="1" applyBorder="1" applyAlignment="1">
      <alignment horizontal="justify" vertical="top" wrapText="1"/>
    </xf>
    <xf numFmtId="0" fontId="4" fillId="0" borderId="0" xfId="0" applyFont="1" applyBorder="1" applyAlignment="1">
      <alignment vertical="top"/>
    </xf>
    <xf numFmtId="0" fontId="4" fillId="0" borderId="4" xfId="0" applyFont="1" applyBorder="1" applyAlignment="1">
      <alignment vertical="top"/>
    </xf>
    <xf numFmtId="181" fontId="4" fillId="0" borderId="4" xfId="0" applyNumberFormat="1" applyFont="1" applyBorder="1"/>
    <xf numFmtId="0" fontId="4" fillId="0" borderId="15" xfId="0" applyFont="1" applyBorder="1" applyAlignment="1">
      <alignment vertical="top"/>
    </xf>
    <xf numFmtId="181" fontId="4" fillId="0" borderId="15" xfId="0" applyNumberFormat="1" applyFont="1" applyBorder="1"/>
    <xf numFmtId="0" fontId="11" fillId="0" borderId="4" xfId="0" applyFont="1" applyFill="1" applyBorder="1" applyAlignment="1">
      <alignment horizontal="right" vertical="top"/>
    </xf>
    <xf numFmtId="181" fontId="11" fillId="0" borderId="4" xfId="0" applyNumberFormat="1" applyFont="1" applyBorder="1" applyAlignment="1">
      <alignment horizontal="right" vertical="top"/>
    </xf>
    <xf numFmtId="4" fontId="96" fillId="0" borderId="15" xfId="45" applyNumberFormat="1" applyFont="1" applyBorder="1" applyAlignment="1">
      <alignment vertical="top"/>
    </xf>
    <xf numFmtId="4" fontId="95" fillId="21" borderId="15" xfId="45" applyNumberFormat="1" applyFont="1" applyFill="1" applyBorder="1" applyAlignment="1">
      <alignment vertical="top"/>
    </xf>
    <xf numFmtId="0" fontId="11" fillId="0" borderId="0" xfId="0" applyFont="1" applyFill="1" applyBorder="1" applyAlignment="1">
      <alignment horizontal="right" vertical="top"/>
    </xf>
    <xf numFmtId="4" fontId="96" fillId="21" borderId="15" xfId="45" applyNumberFormat="1" applyFont="1" applyFill="1" applyBorder="1" applyAlignment="1">
      <alignment vertical="top"/>
    </xf>
    <xf numFmtId="0" fontId="11" fillId="0" borderId="15" xfId="0" applyFont="1" applyFill="1" applyBorder="1" applyAlignment="1">
      <alignment horizontal="right" vertical="top"/>
    </xf>
    <xf numFmtId="4" fontId="95" fillId="0" borderId="15" xfId="45" applyNumberFormat="1" applyFont="1" applyBorder="1" applyAlignment="1">
      <alignment vertical="top"/>
    </xf>
    <xf numFmtId="4" fontId="95" fillId="0" borderId="4" xfId="45" applyNumberFormat="1" applyFont="1" applyBorder="1" applyAlignment="1">
      <alignment vertical="top" wrapText="1"/>
    </xf>
    <xf numFmtId="4" fontId="95" fillId="21" borderId="4" xfId="45" applyNumberFormat="1" applyFont="1" applyFill="1" applyBorder="1" applyAlignment="1">
      <alignment vertical="top" wrapText="1"/>
    </xf>
    <xf numFmtId="0" fontId="11" fillId="21" borderId="0" xfId="0" applyNumberFormat="1" applyFont="1" applyFill="1" applyAlignment="1">
      <alignment vertical="top"/>
    </xf>
    <xf numFmtId="0" fontId="24" fillId="21" borderId="0" xfId="0" applyNumberFormat="1" applyFont="1" applyFill="1" applyBorder="1" applyAlignment="1">
      <alignment horizontal="justify" vertical="top" wrapText="1"/>
    </xf>
    <xf numFmtId="180" fontId="4" fillId="0" borderId="15" xfId="0" applyNumberFormat="1" applyFont="1" applyBorder="1" applyAlignment="1">
      <alignment vertical="top"/>
    </xf>
    <xf numFmtId="175" fontId="11" fillId="0" borderId="15" xfId="0" applyNumberFormat="1" applyFont="1" applyFill="1" applyBorder="1" applyAlignment="1">
      <alignment horizontal="right" vertical="top"/>
    </xf>
    <xf numFmtId="180" fontId="11" fillId="0" borderId="0" xfId="0" applyNumberFormat="1" applyFont="1" applyBorder="1" applyAlignment="1">
      <alignment vertical="top"/>
    </xf>
    <xf numFmtId="0" fontId="24" fillId="0" borderId="4" xfId="0" applyNumberFormat="1" applyFont="1" applyBorder="1" applyAlignment="1">
      <alignment horizontal="justify" vertical="top" wrapText="1"/>
    </xf>
    <xf numFmtId="0" fontId="24" fillId="21" borderId="4" xfId="0" applyNumberFormat="1" applyFont="1" applyFill="1" applyBorder="1" applyAlignment="1">
      <alignment horizontal="justify" vertical="top" wrapText="1"/>
    </xf>
    <xf numFmtId="175" fontId="11" fillId="0" borderId="0" xfId="0" applyNumberFormat="1" applyFont="1" applyFill="1" applyBorder="1" applyAlignment="1">
      <alignment horizontal="right" vertical="top"/>
    </xf>
    <xf numFmtId="175" fontId="11" fillId="0" borderId="4" xfId="0" applyNumberFormat="1" applyFont="1" applyFill="1" applyBorder="1" applyAlignment="1">
      <alignment horizontal="right" vertical="top"/>
    </xf>
    <xf numFmtId="0" fontId="2" fillId="21" borderId="0" xfId="0" applyNumberFormat="1" applyFont="1" applyFill="1" applyBorder="1" applyAlignment="1">
      <alignment horizontal="justify" vertical="top" wrapText="1"/>
    </xf>
    <xf numFmtId="0" fontId="6" fillId="21" borderId="0" xfId="0" applyNumberFormat="1" applyFont="1" applyFill="1"/>
    <xf numFmtId="0" fontId="0" fillId="21" borderId="0" xfId="0" applyFill="1"/>
    <xf numFmtId="0" fontId="0" fillId="0" borderId="5" xfId="0" applyBorder="1" applyAlignment="1">
      <alignment vertical="top"/>
    </xf>
    <xf numFmtId="0" fontId="0" fillId="0" borderId="5" xfId="0" applyBorder="1"/>
    <xf numFmtId="180" fontId="4" fillId="0" borderId="15" xfId="0" applyNumberFormat="1" applyFont="1" applyBorder="1"/>
    <xf numFmtId="0" fontId="0" fillId="0" borderId="4" xfId="0" applyBorder="1" applyAlignment="1">
      <alignment vertical="top"/>
    </xf>
    <xf numFmtId="0" fontId="0" fillId="21" borderId="4" xfId="0" applyFill="1" applyBorder="1" applyAlignment="1">
      <alignment horizontal="left" wrapText="1"/>
    </xf>
    <xf numFmtId="0" fontId="0" fillId="0" borderId="4" xfId="0" applyBorder="1"/>
    <xf numFmtId="0" fontId="0" fillId="0" borderId="5" xfId="0" applyBorder="1" applyAlignment="1">
      <alignment horizontal="left" wrapText="1"/>
    </xf>
    <xf numFmtId="0" fontId="0" fillId="21" borderId="5" xfId="0" applyFill="1" applyBorder="1" applyAlignment="1">
      <alignment horizontal="left" wrapText="1"/>
    </xf>
    <xf numFmtId="0" fontId="13" fillId="21" borderId="0" xfId="0" applyFont="1" applyFill="1"/>
    <xf numFmtId="49" fontId="24" fillId="21" borderId="0" xfId="54" applyNumberFormat="1" applyFont="1" applyFill="1" applyBorder="1" applyAlignment="1" applyProtection="1">
      <alignment horizontal="left" vertical="top" wrapText="1"/>
    </xf>
    <xf numFmtId="0" fontId="24" fillId="21" borderId="5" xfId="0" applyNumberFormat="1" applyFont="1" applyFill="1" applyBorder="1" applyAlignment="1">
      <alignment horizontal="justify" vertical="top" wrapText="1"/>
    </xf>
    <xf numFmtId="0" fontId="52" fillId="0" borderId="5" xfId="0" applyFont="1" applyBorder="1" applyAlignment="1">
      <alignment vertical="top"/>
    </xf>
    <xf numFmtId="0" fontId="24" fillId="0" borderId="5" xfId="0" applyNumberFormat="1" applyFont="1" applyFill="1" applyBorder="1" applyAlignment="1">
      <alignment horizontal="justify" vertical="top" wrapText="1"/>
    </xf>
    <xf numFmtId="0" fontId="52" fillId="0" borderId="5" xfId="0" applyFont="1" applyFill="1" applyBorder="1" applyAlignment="1">
      <alignment vertical="top"/>
    </xf>
    <xf numFmtId="0" fontId="24" fillId="0" borderId="15" xfId="0" applyNumberFormat="1" applyFont="1" applyBorder="1" applyAlignment="1">
      <alignment horizontal="justify" vertical="top" wrapText="1"/>
    </xf>
    <xf numFmtId="0" fontId="52" fillId="0" borderId="15" xfId="0" applyFont="1" applyBorder="1" applyAlignment="1">
      <alignment vertical="top"/>
    </xf>
    <xf numFmtId="180" fontId="52" fillId="0" borderId="15" xfId="0" applyNumberFormat="1" applyFont="1" applyBorder="1" applyAlignment="1">
      <alignment horizontal="right" vertical="top"/>
    </xf>
    <xf numFmtId="0" fontId="13" fillId="0" borderId="0" xfId="0" applyFont="1" applyBorder="1" applyAlignment="1">
      <alignment vertical="top"/>
    </xf>
    <xf numFmtId="49" fontId="24" fillId="0" borderId="4" xfId="70" applyNumberFormat="1" applyFont="1" applyFill="1" applyBorder="1" applyAlignment="1" applyProtection="1">
      <alignment horizontal="left" vertical="top" wrapText="1"/>
    </xf>
    <xf numFmtId="49" fontId="24" fillId="21" borderId="4" xfId="70" applyNumberFormat="1" applyFont="1" applyFill="1" applyBorder="1" applyAlignment="1" applyProtection="1">
      <alignment horizontal="left" vertical="top" wrapText="1"/>
    </xf>
    <xf numFmtId="0" fontId="13" fillId="0" borderId="4" xfId="0" applyFont="1" applyBorder="1" applyAlignment="1">
      <alignment vertical="top"/>
    </xf>
    <xf numFmtId="0" fontId="97" fillId="0" borderId="20" xfId="0" applyFont="1" applyBorder="1"/>
    <xf numFmtId="0" fontId="97" fillId="0" borderId="21" xfId="0" applyFont="1" applyBorder="1"/>
    <xf numFmtId="0" fontId="97" fillId="0" borderId="22" xfId="0" applyFont="1" applyBorder="1"/>
    <xf numFmtId="0" fontId="97" fillId="0" borderId="18" xfId="0" applyFont="1" applyBorder="1" applyAlignment="1">
      <alignment vertical="top"/>
    </xf>
    <xf numFmtId="0" fontId="102" fillId="21" borderId="0" xfId="0" applyNumberFormat="1" applyFont="1" applyFill="1" applyBorder="1" applyAlignment="1">
      <alignment horizontal="justify" vertical="top" wrapText="1"/>
    </xf>
    <xf numFmtId="0" fontId="101" fillId="21" borderId="4" xfId="0" applyNumberFormat="1" applyFont="1" applyFill="1" applyBorder="1" applyAlignment="1">
      <alignment horizontal="justify" vertical="top" wrapText="1"/>
    </xf>
    <xf numFmtId="0" fontId="102" fillId="21" borderId="4" xfId="0" applyNumberFormat="1" applyFont="1" applyFill="1" applyBorder="1" applyAlignment="1">
      <alignment horizontal="justify" vertical="top" wrapText="1"/>
    </xf>
    <xf numFmtId="49" fontId="8" fillId="0" borderId="4" xfId="0" applyNumberFormat="1" applyFont="1" applyBorder="1" applyAlignment="1">
      <alignment vertical="top"/>
    </xf>
    <xf numFmtId="0" fontId="102" fillId="21" borderId="5" xfId="0" applyNumberFormat="1" applyFont="1" applyFill="1" applyBorder="1" applyAlignment="1">
      <alignment horizontal="justify" vertical="top" wrapText="1"/>
    </xf>
    <xf numFmtId="0" fontId="102" fillId="21" borderId="15" xfId="0" applyNumberFormat="1" applyFont="1" applyFill="1" applyBorder="1" applyAlignment="1">
      <alignment horizontal="justify" vertical="top" wrapText="1"/>
    </xf>
    <xf numFmtId="4" fontId="103" fillId="0" borderId="4" xfId="45" applyNumberFormat="1" applyFont="1" applyBorder="1" applyAlignment="1">
      <alignment vertical="top" wrapText="1"/>
    </xf>
    <xf numFmtId="4" fontId="102" fillId="21" borderId="4" xfId="45" applyNumberFormat="1" applyFont="1" applyFill="1" applyBorder="1" applyAlignment="1">
      <alignment vertical="top" wrapText="1"/>
    </xf>
    <xf numFmtId="0" fontId="52" fillId="0" borderId="4" xfId="0" applyFont="1" applyBorder="1" applyAlignment="1">
      <alignment horizontal="right" vertical="top"/>
    </xf>
    <xf numFmtId="4" fontId="52" fillId="0" borderId="4" xfId="0" applyNumberFormat="1" applyFont="1" applyBorder="1" applyAlignment="1">
      <alignment horizontal="right" vertical="top"/>
    </xf>
    <xf numFmtId="175" fontId="52" fillId="0" borderId="4" xfId="0" applyNumberFormat="1" applyFont="1" applyBorder="1" applyAlignment="1">
      <alignment horizontal="right" vertical="top"/>
    </xf>
    <xf numFmtId="180" fontId="52" fillId="0" borderId="4" xfId="0" applyNumberFormat="1" applyFont="1" applyBorder="1" applyAlignment="1">
      <alignment horizontal="right" vertical="top"/>
    </xf>
    <xf numFmtId="0" fontId="52" fillId="21" borderId="0" xfId="0" applyNumberFormat="1" applyFont="1" applyFill="1" applyAlignment="1">
      <alignment horizontal="justify" vertical="top" wrapText="1"/>
    </xf>
    <xf numFmtId="0" fontId="104" fillId="21" borderId="0" xfId="0" applyNumberFormat="1" applyFont="1" applyFill="1" applyBorder="1" applyAlignment="1">
      <alignment horizontal="justify" vertical="top" wrapText="1"/>
    </xf>
    <xf numFmtId="49" fontId="65" fillId="0" borderId="0" xfId="0" applyNumberFormat="1" applyFont="1" applyBorder="1" applyAlignment="1">
      <alignment horizontal="left" vertical="top"/>
    </xf>
    <xf numFmtId="49" fontId="8" fillId="0" borderId="5" xfId="0" applyNumberFormat="1" applyFont="1" applyBorder="1" applyAlignment="1">
      <alignment horizontal="justify" vertical="top"/>
    </xf>
    <xf numFmtId="49" fontId="24" fillId="0" borderId="5" xfId="0" applyNumberFormat="1" applyFont="1" applyBorder="1" applyAlignment="1">
      <alignment horizontal="center" vertical="top"/>
    </xf>
    <xf numFmtId="49" fontId="24" fillId="21" borderId="0" xfId="0" applyNumberFormat="1" applyFont="1" applyFill="1" applyBorder="1" applyAlignment="1">
      <alignment horizontal="justify" vertical="top" wrapText="1"/>
    </xf>
    <xf numFmtId="4" fontId="95" fillId="0" borderId="0" xfId="45" applyNumberFormat="1" applyFont="1" applyBorder="1" applyAlignment="1">
      <alignment vertical="top"/>
    </xf>
    <xf numFmtId="0" fontId="0" fillId="0" borderId="0" xfId="0" applyBorder="1" applyAlignment="1">
      <alignment horizontal="left" wrapText="1"/>
    </xf>
    <xf numFmtId="0" fontId="0" fillId="21" borderId="0" xfId="0" applyFill="1" applyBorder="1" applyAlignment="1">
      <alignment horizontal="left" wrapText="1"/>
    </xf>
    <xf numFmtId="0" fontId="0" fillId="0" borderId="0" xfId="0" applyBorder="1"/>
    <xf numFmtId="49" fontId="24" fillId="0" borderId="0" xfId="70" applyNumberFormat="1" applyFont="1" applyFill="1" applyBorder="1" applyAlignment="1" applyProtection="1">
      <alignment horizontal="left" vertical="top" wrapText="1"/>
    </xf>
    <xf numFmtId="49" fontId="24" fillId="21" borderId="0" xfId="70" applyNumberFormat="1" applyFont="1" applyFill="1" applyBorder="1" applyAlignment="1" applyProtection="1">
      <alignment horizontal="left" vertical="top" wrapText="1"/>
    </xf>
    <xf numFmtId="176" fontId="13" fillId="0" borderId="0" xfId="0" applyNumberFormat="1" applyFont="1" applyBorder="1" applyAlignment="1">
      <alignment vertical="top"/>
    </xf>
    <xf numFmtId="176" fontId="13" fillId="0" borderId="4" xfId="0" applyNumberFormat="1" applyFont="1" applyBorder="1" applyAlignment="1">
      <alignment vertical="top"/>
    </xf>
    <xf numFmtId="176" fontId="13" fillId="0" borderId="0" xfId="0" applyNumberFormat="1" applyFont="1" applyAlignment="1">
      <alignment vertical="top"/>
    </xf>
    <xf numFmtId="0" fontId="8" fillId="0" borderId="0" xfId="0" applyNumberFormat="1" applyFont="1" applyBorder="1" applyAlignment="1">
      <alignment horizontal="left" wrapText="1"/>
    </xf>
    <xf numFmtId="181" fontId="11" fillId="0" borderId="0" xfId="0" applyNumberFormat="1" applyFont="1" applyBorder="1"/>
    <xf numFmtId="49" fontId="102" fillId="0" borderId="4" xfId="0" applyNumberFormat="1" applyFont="1" applyBorder="1" applyAlignment="1">
      <alignment horizontal="left" vertical="top"/>
    </xf>
    <xf numFmtId="0" fontId="101" fillId="21" borderId="0" xfId="0" applyNumberFormat="1" applyFont="1" applyFill="1" applyAlignment="1">
      <alignment horizontal="justify" vertical="top" wrapText="1"/>
    </xf>
    <xf numFmtId="181" fontId="6" fillId="20" borderId="3" xfId="0" applyNumberFormat="1" applyFont="1" applyFill="1" applyBorder="1" applyAlignment="1">
      <alignment horizontal="right"/>
    </xf>
    <xf numFmtId="0" fontId="11" fillId="0" borderId="4" xfId="0" applyNumberFormat="1" applyFont="1" applyBorder="1" applyAlignment="1">
      <alignment horizontal="justify" vertical="top" wrapText="1"/>
    </xf>
    <xf numFmtId="0" fontId="104" fillId="21" borderId="4" xfId="0" applyNumberFormat="1" applyFont="1" applyFill="1" applyBorder="1" applyAlignment="1">
      <alignment horizontal="justify" vertical="top" wrapText="1"/>
    </xf>
    <xf numFmtId="0" fontId="101" fillId="21" borderId="4" xfId="0" applyNumberFormat="1" applyFont="1" applyFill="1" applyBorder="1" applyAlignment="1">
      <alignment horizontal="left" wrapText="1"/>
    </xf>
    <xf numFmtId="0" fontId="101" fillId="21" borderId="0" xfId="0" applyNumberFormat="1" applyFont="1" applyFill="1" applyBorder="1" applyAlignment="1">
      <alignment horizontal="left" wrapText="1"/>
    </xf>
    <xf numFmtId="0" fontId="100" fillId="21" borderId="0" xfId="0" applyNumberFormat="1" applyFont="1" applyFill="1"/>
    <xf numFmtId="0" fontId="101" fillId="21" borderId="0" xfId="0" applyNumberFormat="1" applyFont="1" applyFill="1" applyBorder="1" applyAlignment="1">
      <alignment horizontal="justify" wrapText="1"/>
    </xf>
    <xf numFmtId="0" fontId="100" fillId="21" borderId="0" xfId="0" applyNumberFormat="1" applyFont="1" applyFill="1" applyAlignment="1"/>
    <xf numFmtId="0" fontId="101" fillId="21" borderId="15" xfId="0" applyNumberFormat="1" applyFont="1" applyFill="1" applyBorder="1" applyAlignment="1">
      <alignment horizontal="justify" wrapText="1"/>
    </xf>
    <xf numFmtId="0" fontId="101" fillId="21" borderId="4" xfId="0" applyNumberFormat="1" applyFont="1" applyFill="1" applyBorder="1" applyAlignment="1">
      <alignment horizontal="justify" wrapText="1"/>
    </xf>
    <xf numFmtId="0" fontId="101" fillId="21" borderId="0" xfId="0" applyNumberFormat="1" applyFont="1" applyFill="1" applyAlignment="1"/>
    <xf numFmtId="0" fontId="101" fillId="21" borderId="0" xfId="0" applyFont="1" applyFill="1" applyAlignment="1"/>
    <xf numFmtId="0" fontId="101" fillId="21" borderId="15" xfId="0" applyNumberFormat="1" applyFont="1" applyFill="1" applyBorder="1" applyAlignment="1">
      <alignment horizontal="justify" vertical="top" wrapText="1"/>
    </xf>
    <xf numFmtId="49" fontId="11" fillId="0" borderId="5" xfId="0" applyNumberFormat="1" applyFont="1" applyBorder="1" applyAlignment="1">
      <alignment horizontal="center" vertical="top"/>
    </xf>
    <xf numFmtId="0" fontId="101" fillId="21" borderId="4" xfId="0" applyFont="1" applyFill="1" applyBorder="1" applyAlignment="1">
      <alignment horizontal="justify" vertical="top" wrapText="1"/>
    </xf>
    <xf numFmtId="49" fontId="65" fillId="0" borderId="5" xfId="0" applyNumberFormat="1" applyFont="1" applyBorder="1" applyAlignment="1">
      <alignment horizontal="left" vertical="top"/>
    </xf>
    <xf numFmtId="4" fontId="11" fillId="0" borderId="5" xfId="0" applyNumberFormat="1" applyFont="1" applyBorder="1" applyAlignment="1">
      <alignment vertical="top"/>
    </xf>
    <xf numFmtId="180" fontId="11" fillId="0" borderId="5" xfId="0" applyNumberFormat="1" applyFont="1" applyBorder="1" applyAlignment="1">
      <alignment vertical="top"/>
    </xf>
    <xf numFmtId="49" fontId="24" fillId="0" borderId="5" xfId="0" applyNumberFormat="1" applyFont="1" applyBorder="1" applyAlignment="1">
      <alignment horizontal="left" vertical="top" wrapText="1"/>
    </xf>
    <xf numFmtId="49" fontId="102" fillId="21" borderId="5" xfId="0" applyNumberFormat="1" applyFont="1" applyFill="1" applyBorder="1" applyAlignment="1">
      <alignment horizontal="justify" vertical="top" wrapText="1"/>
    </xf>
    <xf numFmtId="49" fontId="101" fillId="21" borderId="5" xfId="0" applyNumberFormat="1" applyFont="1" applyFill="1" applyBorder="1" applyAlignment="1">
      <alignment horizontal="justify" vertical="top" wrapText="1"/>
    </xf>
    <xf numFmtId="49" fontId="102" fillId="21" borderId="4" xfId="0" applyNumberFormat="1" applyFont="1" applyFill="1" applyBorder="1" applyAlignment="1">
      <alignment horizontal="justify" vertical="top" wrapText="1"/>
    </xf>
    <xf numFmtId="4" fontId="95" fillId="0" borderId="4" xfId="45" applyNumberFormat="1" applyFont="1" applyBorder="1" applyAlignment="1">
      <alignment vertical="top"/>
    </xf>
    <xf numFmtId="0" fontId="105" fillId="0" borderId="15" xfId="0" applyNumberFormat="1" applyFont="1" applyBorder="1" applyAlignment="1">
      <alignment horizontal="justify" vertical="top" wrapText="1"/>
    </xf>
    <xf numFmtId="0" fontId="105" fillId="0" borderId="4" xfId="0" applyNumberFormat="1" applyFont="1" applyBorder="1" applyAlignment="1">
      <alignment horizontal="justify" vertical="top" wrapText="1"/>
    </xf>
    <xf numFmtId="0" fontId="4" fillId="0" borderId="5" xfId="0" applyFont="1" applyBorder="1" applyAlignment="1">
      <alignment vertical="top"/>
    </xf>
    <xf numFmtId="0" fontId="4" fillId="0" borderId="5" xfId="0" applyNumberFormat="1" applyFont="1" applyBorder="1"/>
    <xf numFmtId="180" fontId="4" fillId="0" borderId="5" xfId="0" applyNumberFormat="1" applyFont="1" applyBorder="1" applyAlignment="1">
      <alignment vertical="top"/>
    </xf>
    <xf numFmtId="0" fontId="0" fillId="0" borderId="5" xfId="0" applyBorder="1" applyAlignment="1">
      <alignment horizontal="left"/>
    </xf>
    <xf numFmtId="0" fontId="102" fillId="21" borderId="5" xfId="0" applyFont="1" applyFill="1" applyBorder="1" applyAlignment="1">
      <alignment horizontal="left" wrapText="1"/>
    </xf>
    <xf numFmtId="0" fontId="13" fillId="0" borderId="5" xfId="0" applyFont="1" applyBorder="1"/>
    <xf numFmtId="0" fontId="13" fillId="0" borderId="5" xfId="0" applyFont="1" applyBorder="1" applyAlignment="1">
      <alignment vertical="top"/>
    </xf>
    <xf numFmtId="4" fontId="13" fillId="0" borderId="5" xfId="0" applyNumberFormat="1" applyFont="1" applyBorder="1" applyAlignment="1">
      <alignment vertical="top"/>
    </xf>
    <xf numFmtId="0" fontId="106" fillId="21" borderId="5" xfId="0" applyFont="1" applyFill="1" applyBorder="1" applyAlignment="1">
      <alignment vertical="top" wrapText="1"/>
    </xf>
    <xf numFmtId="0" fontId="52" fillId="0" borderId="5" xfId="0" applyFont="1" applyBorder="1" applyAlignment="1">
      <alignment horizontal="left" wrapText="1"/>
    </xf>
    <xf numFmtId="0" fontId="52" fillId="0" borderId="4" xfId="0" applyFont="1" applyBorder="1" applyAlignment="1">
      <alignment horizontal="left" wrapText="1"/>
    </xf>
    <xf numFmtId="0" fontId="19" fillId="18" borderId="5" xfId="56" applyFont="1" applyFill="1" applyBorder="1"/>
    <xf numFmtId="0" fontId="43" fillId="0" borderId="0" xfId="0" applyFont="1"/>
    <xf numFmtId="0" fontId="8" fillId="0" borderId="15" xfId="0" applyFont="1" applyBorder="1" applyAlignment="1">
      <alignment horizontal="justify" vertical="top" wrapText="1"/>
    </xf>
    <xf numFmtId="0" fontId="8" fillId="21" borderId="15" xfId="0" applyFont="1" applyFill="1" applyBorder="1" applyAlignment="1">
      <alignment horizontal="justify" vertical="top" wrapText="1"/>
    </xf>
    <xf numFmtId="0" fontId="8" fillId="0" borderId="0" xfId="0" applyFont="1" applyAlignment="1">
      <alignment horizontal="justify" vertical="top" wrapText="1"/>
    </xf>
    <xf numFmtId="0" fontId="101" fillId="21" borderId="0" xfId="0" applyFont="1" applyFill="1" applyAlignment="1">
      <alignment horizontal="justify" vertical="top" wrapText="1"/>
    </xf>
    <xf numFmtId="0" fontId="8" fillId="0" borderId="4" xfId="0" applyFont="1" applyBorder="1" applyAlignment="1">
      <alignment horizontal="justify" vertical="top" wrapText="1"/>
    </xf>
    <xf numFmtId="0" fontId="8" fillId="21" borderId="4" xfId="0" applyFont="1" applyFill="1" applyBorder="1" applyAlignment="1">
      <alignment horizontal="justify" vertical="top" wrapText="1"/>
    </xf>
    <xf numFmtId="0" fontId="102" fillId="21" borderId="0" xfId="0" applyFont="1" applyFill="1" applyAlignment="1">
      <alignment horizontal="justify" vertical="top" wrapText="1"/>
    </xf>
    <xf numFmtId="0" fontId="102" fillId="21" borderId="0" xfId="0" applyFont="1" applyFill="1" applyAlignment="1">
      <alignment horizontal="left" vertical="top" wrapText="1"/>
    </xf>
    <xf numFmtId="0" fontId="8" fillId="21" borderId="0" xfId="0" applyFont="1" applyFill="1" applyAlignment="1">
      <alignment horizontal="justify" vertical="top" wrapText="1"/>
    </xf>
    <xf numFmtId="0" fontId="68" fillId="0" borderId="15" xfId="0" applyFont="1" applyBorder="1" applyAlignment="1">
      <alignment horizontal="justify" vertical="top" wrapText="1"/>
    </xf>
    <xf numFmtId="0" fontId="68" fillId="21" borderId="15" xfId="0" applyFont="1" applyFill="1" applyBorder="1" applyAlignment="1">
      <alignment horizontal="justify" vertical="top" wrapText="1"/>
    </xf>
    <xf numFmtId="0" fontId="105" fillId="0" borderId="4" xfId="0" applyFont="1" applyBorder="1" applyAlignment="1">
      <alignment horizontal="justify" vertical="top" wrapText="1"/>
    </xf>
    <xf numFmtId="0" fontId="102" fillId="21" borderId="4" xfId="0" applyFont="1" applyFill="1" applyBorder="1" applyAlignment="1">
      <alignment horizontal="justify" vertical="top" wrapText="1"/>
    </xf>
    <xf numFmtId="0" fontId="107" fillId="0" borderId="4" xfId="0" applyFont="1" applyBorder="1" applyAlignment="1">
      <alignment horizontal="justify" vertical="top" wrapText="1"/>
    </xf>
    <xf numFmtId="0" fontId="73" fillId="21" borderId="4" xfId="0" applyFont="1" applyFill="1" applyBorder="1" applyAlignment="1">
      <alignment horizontal="justify" vertical="top" wrapText="1"/>
    </xf>
    <xf numFmtId="0" fontId="108" fillId="0" borderId="15" xfId="0" applyFont="1" applyBorder="1" applyAlignment="1">
      <alignment horizontal="justify" vertical="top" wrapText="1"/>
    </xf>
    <xf numFmtId="0" fontId="68" fillId="0" borderId="0" xfId="0" applyFont="1" applyAlignment="1">
      <alignment horizontal="justify" vertical="top" wrapText="1"/>
    </xf>
    <xf numFmtId="0" fontId="68" fillId="21" borderId="0" xfId="0" applyFont="1" applyFill="1" applyAlignment="1">
      <alignment horizontal="justify" vertical="top" wrapText="1"/>
    </xf>
    <xf numFmtId="0" fontId="8" fillId="0" borderId="5" xfId="0" applyFont="1" applyBorder="1" applyAlignment="1">
      <alignment horizontal="justify" vertical="top" wrapText="1"/>
    </xf>
    <xf numFmtId="0" fontId="8" fillId="21" borderId="5" xfId="0" applyFont="1" applyFill="1" applyBorder="1" applyAlignment="1">
      <alignment horizontal="justify" vertical="top" wrapText="1"/>
    </xf>
    <xf numFmtId="0" fontId="108" fillId="0" borderId="4" xfId="0" applyFont="1" applyBorder="1" applyAlignment="1">
      <alignment horizontal="justify" vertical="top" wrapText="1"/>
    </xf>
    <xf numFmtId="0" fontId="109" fillId="0" borderId="15" xfId="0" applyFont="1" applyBorder="1" applyAlignment="1">
      <alignment horizontal="justify" vertical="top" wrapText="1"/>
    </xf>
    <xf numFmtId="0" fontId="108" fillId="21" borderId="15" xfId="0" applyFont="1" applyFill="1" applyBorder="1" applyAlignment="1">
      <alignment horizontal="justify" vertical="top" wrapText="1"/>
    </xf>
    <xf numFmtId="0" fontId="73" fillId="0" borderId="15" xfId="0" applyFont="1" applyBorder="1" applyAlignment="1">
      <alignment horizontal="justify" vertical="top" wrapText="1"/>
    </xf>
    <xf numFmtId="0" fontId="102" fillId="21" borderId="15" xfId="0" applyFont="1" applyFill="1" applyBorder="1" applyAlignment="1">
      <alignment horizontal="justify" vertical="top" wrapText="1"/>
    </xf>
    <xf numFmtId="0" fontId="102" fillId="21" borderId="5" xfId="0" applyFont="1" applyFill="1" applyBorder="1" applyAlignment="1">
      <alignment horizontal="justify" vertical="top" wrapText="1"/>
    </xf>
    <xf numFmtId="0" fontId="105" fillId="0" borderId="0" xfId="0" applyFont="1" applyAlignment="1">
      <alignment horizontal="justify" vertical="top" wrapText="1"/>
    </xf>
    <xf numFmtId="0" fontId="101" fillId="21" borderId="4" xfId="0" applyFont="1" applyFill="1" applyBorder="1" applyAlignment="1">
      <alignment horizontal="justify" vertical="top"/>
    </xf>
    <xf numFmtId="0" fontId="68" fillId="0" borderId="5" xfId="0" applyFont="1" applyBorder="1" applyAlignment="1">
      <alignment horizontal="justify" vertical="top" wrapText="1"/>
    </xf>
    <xf numFmtId="0" fontId="101" fillId="21" borderId="5" xfId="0" applyFont="1" applyFill="1" applyBorder="1" applyAlignment="1">
      <alignment horizontal="justify" vertical="top" wrapText="1"/>
    </xf>
    <xf numFmtId="0" fontId="108" fillId="0" borderId="5" xfId="0" applyFont="1" applyBorder="1" applyAlignment="1">
      <alignment horizontal="justify" vertical="top" wrapText="1"/>
    </xf>
    <xf numFmtId="0" fontId="101" fillId="0" borderId="4" xfId="0" applyFont="1" applyBorder="1" applyAlignment="1">
      <alignment horizontal="justify" vertical="top" wrapText="1"/>
    </xf>
    <xf numFmtId="0" fontId="110" fillId="21" borderId="15" xfId="0" applyFont="1" applyFill="1" applyBorder="1" applyAlignment="1">
      <alignment horizontal="justify" vertical="top" wrapText="1"/>
    </xf>
    <xf numFmtId="4" fontId="96" fillId="0" borderId="0" xfId="45" applyNumberFormat="1" applyFont="1" applyAlignment="1">
      <alignment vertical="top"/>
    </xf>
    <xf numFmtId="0" fontId="101" fillId="21" borderId="15" xfId="0" applyFont="1" applyFill="1" applyBorder="1" applyAlignment="1">
      <alignment horizontal="justify" vertical="top" wrapText="1"/>
    </xf>
    <xf numFmtId="4" fontId="95" fillId="0" borderId="0" xfId="45" applyNumberFormat="1" applyFont="1" applyAlignment="1">
      <alignment vertical="top" wrapText="1"/>
    </xf>
    <xf numFmtId="4" fontId="95" fillId="21" borderId="0" xfId="45" applyNumberFormat="1" applyFont="1" applyFill="1" applyAlignment="1">
      <alignment vertical="top" wrapText="1"/>
    </xf>
    <xf numFmtId="4" fontId="109" fillId="0" borderId="15" xfId="45" applyNumberFormat="1" applyFont="1" applyBorder="1" applyAlignment="1">
      <alignment vertical="top"/>
    </xf>
    <xf numFmtId="0" fontId="102" fillId="21" borderId="15" xfId="0" applyFont="1" applyFill="1" applyBorder="1" applyAlignment="1">
      <alignment horizontal="left" vertical="top" wrapText="1"/>
    </xf>
    <xf numFmtId="0" fontId="105" fillId="0" borderId="0" xfId="0" applyNumberFormat="1" applyFont="1" applyBorder="1" applyAlignment="1">
      <alignment horizontal="justify" vertical="top" wrapText="1"/>
    </xf>
    <xf numFmtId="0" fontId="101" fillId="21" borderId="15" xfId="0" applyNumberFormat="1" applyFont="1" applyFill="1" applyBorder="1" applyAlignment="1">
      <alignment horizontal="left" vertical="top" wrapText="1"/>
    </xf>
    <xf numFmtId="0" fontId="101" fillId="21" borderId="0" xfId="0" applyNumberFormat="1" applyFont="1" applyFill="1" applyBorder="1" applyAlignment="1">
      <alignment horizontal="left" vertical="top" wrapText="1"/>
    </xf>
    <xf numFmtId="0" fontId="101" fillId="21" borderId="4" xfId="0" applyNumberFormat="1" applyFont="1" applyFill="1" applyBorder="1" applyAlignment="1">
      <alignment horizontal="left" vertical="top" wrapText="1"/>
    </xf>
    <xf numFmtId="49" fontId="101" fillId="21" borderId="15" xfId="0" applyNumberFormat="1" applyFont="1" applyFill="1" applyBorder="1" applyAlignment="1">
      <alignment horizontal="justify" vertical="top" wrapText="1"/>
    </xf>
    <xf numFmtId="49" fontId="24" fillId="0" borderId="0" xfId="0" applyNumberFormat="1" applyFont="1" applyBorder="1" applyAlignment="1">
      <alignment horizontal="justify" vertical="top" wrapText="1"/>
    </xf>
    <xf numFmtId="0" fontId="99" fillId="0" borderId="20" xfId="0" applyFont="1" applyBorder="1" applyAlignment="1">
      <alignment horizontal="left"/>
    </xf>
    <xf numFmtId="0" fontId="99" fillId="0" borderId="21" xfId="0" applyFont="1" applyBorder="1" applyAlignment="1">
      <alignment horizontal="left"/>
    </xf>
    <xf numFmtId="0" fontId="99" fillId="0" borderId="22" xfId="0" applyFont="1" applyBorder="1" applyAlignment="1">
      <alignment horizontal="left"/>
    </xf>
    <xf numFmtId="0" fontId="110" fillId="0" borderId="0" xfId="0" applyNumberFormat="1" applyFont="1" applyFill="1" applyAlignment="1">
      <alignment horizontal="left" vertical="top" wrapText="1"/>
    </xf>
    <xf numFmtId="0" fontId="8" fillId="0" borderId="5" xfId="0" applyNumberFormat="1" applyFont="1" applyBorder="1" applyAlignment="1">
      <alignment horizontal="left" wrapText="1"/>
    </xf>
    <xf numFmtId="0" fontId="101" fillId="21" borderId="5" xfId="0" applyNumberFormat="1" applyFont="1" applyFill="1" applyBorder="1" applyAlignment="1">
      <alignment horizontal="left" wrapText="1"/>
    </xf>
    <xf numFmtId="0" fontId="11" fillId="0" borderId="5" xfId="0" applyFont="1" applyBorder="1"/>
    <xf numFmtId="181" fontId="11" fillId="0" borderId="5" xfId="0" applyNumberFormat="1" applyFont="1" applyBorder="1"/>
    <xf numFmtId="0" fontId="97" fillId="0" borderId="0" xfId="0" applyFont="1"/>
    <xf numFmtId="0" fontId="4" fillId="19" borderId="15" xfId="0" applyFont="1" applyFill="1" applyBorder="1"/>
    <xf numFmtId="181" fontId="97" fillId="19" borderId="20" xfId="0" applyNumberFormat="1" applyFont="1" applyFill="1" applyBorder="1"/>
    <xf numFmtId="0" fontId="4" fillId="19" borderId="0" xfId="0" applyFont="1" applyFill="1" applyBorder="1"/>
    <xf numFmtId="181" fontId="97" fillId="19" borderId="21" xfId="0" applyNumberFormat="1" applyFont="1" applyFill="1" applyBorder="1"/>
    <xf numFmtId="0" fontId="4" fillId="19" borderId="4" xfId="0" applyFont="1" applyFill="1" applyBorder="1"/>
    <xf numFmtId="181" fontId="97" fillId="19" borderId="22" xfId="0" applyNumberFormat="1" applyFont="1" applyFill="1" applyBorder="1"/>
    <xf numFmtId="0" fontId="97" fillId="0" borderId="15" xfId="0" applyFont="1" applyBorder="1"/>
    <xf numFmtId="17" fontId="97" fillId="0" borderId="18" xfId="0" applyNumberFormat="1" applyFont="1" applyBorder="1" applyAlignment="1">
      <alignment horizontal="left"/>
    </xf>
    <xf numFmtId="0" fontId="110" fillId="0" borderId="0" xfId="0" applyNumberFormat="1" applyFont="1" applyFill="1" applyAlignment="1">
      <alignment horizontal="left" vertical="top" wrapText="1"/>
    </xf>
    <xf numFmtId="49" fontId="8" fillId="0" borderId="5" xfId="0" applyNumberFormat="1" applyFont="1" applyFill="1" applyBorder="1" applyAlignment="1">
      <alignment horizontal="justify" vertical="top" wrapText="1"/>
    </xf>
    <xf numFmtId="49" fontId="101" fillId="21" borderId="0" xfId="0" applyNumberFormat="1" applyFont="1" applyFill="1" applyBorder="1" applyAlignment="1">
      <alignment horizontal="justify" vertical="top" wrapText="1"/>
    </xf>
    <xf numFmtId="0" fontId="102" fillId="21" borderId="0" xfId="0" applyNumberFormat="1" applyFont="1" applyFill="1" applyBorder="1" applyAlignment="1">
      <alignment horizontal="justify" wrapText="1"/>
    </xf>
    <xf numFmtId="0" fontId="101" fillId="21" borderId="0" xfId="0" applyNumberFormat="1" applyFont="1" applyFill="1" applyBorder="1" applyAlignment="1">
      <alignment wrapText="1"/>
    </xf>
    <xf numFmtId="0" fontId="102" fillId="21" borderId="0" xfId="0" applyFont="1" applyFill="1" applyBorder="1" applyAlignment="1">
      <alignment horizontal="left" wrapText="1"/>
    </xf>
    <xf numFmtId="0" fontId="0" fillId="0" borderId="15" xfId="0" applyBorder="1" applyAlignment="1">
      <alignment horizontal="left" wrapText="1"/>
    </xf>
    <xf numFmtId="0" fontId="0" fillId="0" borderId="4" xfId="0" applyBorder="1" applyAlignment="1">
      <alignment horizontal="left" wrapText="1"/>
    </xf>
    <xf numFmtId="0" fontId="102" fillId="21" borderId="4" xfId="0" applyFont="1" applyFill="1" applyBorder="1" applyAlignment="1">
      <alignment horizontal="left" wrapText="1"/>
    </xf>
    <xf numFmtId="49" fontId="11" fillId="0" borderId="0" xfId="0" applyNumberFormat="1" applyFont="1" applyBorder="1" applyAlignment="1">
      <alignment horizontal="right"/>
    </xf>
    <xf numFmtId="0" fontId="11" fillId="0" borderId="0" xfId="0" applyFont="1" applyBorder="1" applyAlignment="1">
      <alignment horizontal="right"/>
    </xf>
    <xf numFmtId="4" fontId="111" fillId="0" borderId="0" xfId="0" applyNumberFormat="1" applyFont="1" applyFill="1" applyBorder="1" applyAlignment="1">
      <alignment vertical="top"/>
    </xf>
    <xf numFmtId="4" fontId="111" fillId="0" borderId="4" xfId="0" applyNumberFormat="1" applyFont="1" applyFill="1" applyBorder="1" applyAlignment="1">
      <alignment vertical="top"/>
    </xf>
    <xf numFmtId="49" fontId="105" fillId="0" borderId="5" xfId="0" applyNumberFormat="1" applyFont="1" applyBorder="1" applyAlignment="1">
      <alignment horizontal="justify" vertical="top" wrapText="1"/>
    </xf>
    <xf numFmtId="0" fontId="105" fillId="0" borderId="5" xfId="0" applyNumberFormat="1" applyFont="1" applyBorder="1" applyAlignment="1">
      <alignment horizontal="justify" vertical="top" wrapText="1"/>
    </xf>
    <xf numFmtId="49" fontId="111" fillId="0" borderId="5" xfId="0" applyNumberFormat="1" applyFont="1" applyBorder="1" applyAlignment="1">
      <alignment horizontal="justify" vertical="top"/>
    </xf>
    <xf numFmtId="0" fontId="100" fillId="21" borderId="5" xfId="0" applyNumberFormat="1" applyFont="1" applyFill="1" applyBorder="1" applyAlignment="1">
      <alignment horizontal="left" vertical="top" wrapText="1"/>
    </xf>
    <xf numFmtId="4" fontId="102" fillId="21" borderId="0" xfId="45" applyNumberFormat="1" applyFont="1" applyFill="1" applyAlignment="1">
      <alignment vertical="top" wrapText="1"/>
    </xf>
    <xf numFmtId="0" fontId="77" fillId="0" borderId="4" xfId="0" applyNumberFormat="1" applyFont="1" applyBorder="1" applyAlignment="1">
      <alignment horizontal="justify" vertical="top" wrapText="1"/>
    </xf>
    <xf numFmtId="49" fontId="11" fillId="0" borderId="5" xfId="0" applyNumberFormat="1" applyFont="1" applyFill="1" applyBorder="1" applyAlignment="1">
      <alignment horizontal="left" vertical="top"/>
    </xf>
    <xf numFmtId="49" fontId="11" fillId="23" borderId="15" xfId="0" applyNumberFormat="1" applyFont="1" applyFill="1" applyBorder="1" applyAlignment="1">
      <alignment vertical="top"/>
    </xf>
    <xf numFmtId="49" fontId="11" fillId="23" borderId="0" xfId="0" applyNumberFormat="1" applyFont="1" applyFill="1" applyBorder="1" applyAlignment="1">
      <alignment horizontal="left" vertical="top"/>
    </xf>
    <xf numFmtId="176" fontId="11" fillId="0" borderId="0" xfId="0" applyNumberFormat="1" applyFont="1" applyBorder="1"/>
    <xf numFmtId="49" fontId="11" fillId="23" borderId="5" xfId="0" applyNumberFormat="1" applyFont="1" applyFill="1" applyBorder="1" applyAlignment="1">
      <alignment vertical="top"/>
    </xf>
    <xf numFmtId="49" fontId="11" fillId="23" borderId="15" xfId="0" applyNumberFormat="1" applyFont="1" applyFill="1" applyBorder="1" applyAlignment="1">
      <alignment horizontal="left" vertical="top"/>
    </xf>
    <xf numFmtId="0" fontId="4" fillId="23" borderId="0" xfId="0" applyFont="1" applyFill="1" applyAlignment="1">
      <alignment vertical="top"/>
    </xf>
    <xf numFmtId="49" fontId="11" fillId="23" borderId="4" xfId="0" applyNumberFormat="1" applyFont="1" applyFill="1" applyBorder="1" applyAlignment="1">
      <alignment vertical="top"/>
    </xf>
    <xf numFmtId="0" fontId="0" fillId="23" borderId="5" xfId="0" applyFill="1" applyBorder="1" applyAlignment="1">
      <alignment vertical="top"/>
    </xf>
    <xf numFmtId="0" fontId="6" fillId="23" borderId="0" xfId="0" applyFont="1" applyFill="1"/>
    <xf numFmtId="0" fontId="13" fillId="23" borderId="0" xfId="0" applyFont="1" applyFill="1"/>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5" xfId="0" applyFont="1" applyBorder="1" applyAlignment="1">
      <alignment horizontal="center"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5"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xf>
    <xf numFmtId="0" fontId="6" fillId="0" borderId="5" xfId="0" applyFont="1" applyBorder="1" applyAlignment="1">
      <alignment horizontal="left"/>
    </xf>
    <xf numFmtId="0" fontId="6" fillId="0" borderId="18" xfId="0" applyFont="1" applyBorder="1" applyAlignment="1">
      <alignment horizontal="left"/>
    </xf>
    <xf numFmtId="0" fontId="8" fillId="0" borderId="0" xfId="0" quotePrefix="1" applyNumberFormat="1" applyFont="1" applyFill="1" applyAlignment="1">
      <alignment horizontal="left" vertical="top" wrapText="1"/>
    </xf>
    <xf numFmtId="0" fontId="8"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wrapText="1"/>
    </xf>
    <xf numFmtId="0" fontId="110" fillId="0" borderId="0" xfId="0" applyNumberFormat="1" applyFont="1" applyFill="1" applyAlignment="1">
      <alignment horizontal="left" vertical="top" wrapText="1"/>
    </xf>
    <xf numFmtId="0" fontId="35" fillId="0" borderId="0" xfId="0" applyNumberFormat="1" applyFont="1" applyFill="1" applyBorder="1" applyAlignment="1">
      <alignment horizontal="left" vertical="top" wrapText="1"/>
    </xf>
    <xf numFmtId="0" fontId="36" fillId="0" borderId="0"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112" fillId="0" borderId="0" xfId="0" applyFont="1" applyFill="1" applyBorder="1" applyAlignment="1">
      <alignment horizontal="left" vertical="top" wrapText="1"/>
    </xf>
    <xf numFmtId="0" fontId="110" fillId="0" borderId="0" xfId="0" applyNumberFormat="1" applyFont="1" applyFill="1" applyBorder="1" applyAlignment="1">
      <alignment horizontal="left" vertical="top" wrapText="1"/>
    </xf>
    <xf numFmtId="0" fontId="30" fillId="0" borderId="16" xfId="0" applyFont="1" applyFill="1" applyBorder="1" applyAlignment="1">
      <alignment horizontal="justify" vertical="top" wrapText="1"/>
    </xf>
    <xf numFmtId="0" fontId="30" fillId="0" borderId="0" xfId="0" applyFont="1" applyFill="1" applyBorder="1" applyAlignment="1"/>
    <xf numFmtId="0" fontId="30" fillId="0" borderId="21" xfId="0" applyFont="1" applyFill="1" applyBorder="1" applyAlignment="1"/>
    <xf numFmtId="0" fontId="30" fillId="0" borderId="17" xfId="0" applyFont="1" applyFill="1" applyBorder="1" applyAlignment="1">
      <alignment horizontal="justify" vertical="top" wrapText="1"/>
    </xf>
    <xf numFmtId="0" fontId="30" fillId="0" borderId="4" xfId="0" applyFont="1" applyFill="1" applyBorder="1" applyAlignment="1"/>
    <xf numFmtId="0" fontId="30" fillId="0" borderId="22" xfId="0" applyFont="1" applyFill="1" applyBorder="1" applyAlignment="1"/>
    <xf numFmtId="0" fontId="18" fillId="18" borderId="6" xfId="56" applyFont="1" applyFill="1" applyBorder="1" applyAlignment="1"/>
    <xf numFmtId="0" fontId="18" fillId="18" borderId="5" xfId="56" applyFont="1" applyFill="1" applyBorder="1" applyAlignment="1"/>
    <xf numFmtId="0" fontId="18" fillId="18" borderId="18" xfId="56" applyFont="1" applyFill="1" applyBorder="1" applyAlignment="1"/>
    <xf numFmtId="0" fontId="27" fillId="0" borderId="14" xfId="0" applyFont="1" applyFill="1" applyBorder="1" applyAlignment="1">
      <alignment horizontal="justify" vertical="top" wrapText="1"/>
    </xf>
    <xf numFmtId="0" fontId="30" fillId="0" borderId="15" xfId="0" applyFont="1" applyFill="1" applyBorder="1" applyAlignment="1"/>
    <xf numFmtId="0" fontId="30" fillId="0" borderId="20" xfId="0" applyFont="1" applyFill="1" applyBorder="1" applyAlignment="1"/>
    <xf numFmtId="0" fontId="30" fillId="0" borderId="16" xfId="0" applyFont="1" applyFill="1" applyBorder="1" applyAlignment="1">
      <alignment horizontal="left" vertical="top" wrapText="1"/>
    </xf>
    <xf numFmtId="0" fontId="30" fillId="0" borderId="0" xfId="0" applyFont="1" applyFill="1" applyBorder="1" applyAlignment="1">
      <alignment horizontal="left"/>
    </xf>
    <xf numFmtId="0" fontId="30" fillId="0" borderId="21" xfId="0" applyFont="1" applyFill="1" applyBorder="1" applyAlignment="1">
      <alignment horizontal="left"/>
    </xf>
    <xf numFmtId="0" fontId="74" fillId="0" borderId="17" xfId="0" applyFont="1" applyFill="1" applyBorder="1" applyAlignment="1">
      <alignment horizontal="left" vertical="top" wrapText="1"/>
    </xf>
    <xf numFmtId="0" fontId="74" fillId="0" borderId="4" xfId="0" applyFont="1" applyFill="1" applyBorder="1" applyAlignment="1">
      <alignment horizontal="left"/>
    </xf>
    <xf numFmtId="0" fontId="74" fillId="0" borderId="22" xfId="0" applyFont="1" applyFill="1" applyBorder="1" applyAlignment="1">
      <alignment horizontal="left"/>
    </xf>
    <xf numFmtId="0" fontId="27" fillId="0" borderId="14" xfId="0" applyFont="1" applyFill="1" applyBorder="1" applyAlignment="1">
      <alignment horizontal="left" vertical="top" wrapText="1"/>
    </xf>
    <xf numFmtId="0" fontId="30" fillId="0" borderId="15" xfId="0" applyFont="1" applyFill="1" applyBorder="1" applyAlignment="1">
      <alignment horizontal="left"/>
    </xf>
    <xf numFmtId="0" fontId="30" fillId="0" borderId="20" xfId="0" applyFont="1" applyFill="1" applyBorder="1" applyAlignment="1">
      <alignment horizontal="left"/>
    </xf>
    <xf numFmtId="0" fontId="27" fillId="0" borderId="16"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4" xfId="0" applyFont="1" applyFill="1" applyBorder="1" applyAlignment="1">
      <alignment horizontal="left"/>
    </xf>
    <xf numFmtId="0" fontId="30" fillId="0" borderId="22" xfId="0" applyFont="1" applyFill="1" applyBorder="1" applyAlignment="1">
      <alignment horizontal="left"/>
    </xf>
    <xf numFmtId="0" fontId="113" fillId="0" borderId="6" xfId="0" applyFont="1" applyFill="1" applyBorder="1" applyAlignment="1">
      <alignment horizontal="left" vertical="top" wrapText="1"/>
    </xf>
    <xf numFmtId="0" fontId="113" fillId="0" borderId="5" xfId="0" applyFont="1" applyFill="1" applyBorder="1" applyAlignment="1">
      <alignment horizontal="left" vertical="top" wrapText="1"/>
    </xf>
    <xf numFmtId="0" fontId="113" fillId="0" borderId="18" xfId="0" applyFont="1" applyFill="1" applyBorder="1" applyAlignment="1">
      <alignment horizontal="left" vertical="top" wrapText="1"/>
    </xf>
    <xf numFmtId="0" fontId="114" fillId="0" borderId="15"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4" xfId="0" applyFont="1" applyFill="1" applyBorder="1" applyAlignment="1">
      <alignment wrapText="1"/>
    </xf>
    <xf numFmtId="0" fontId="30" fillId="0" borderId="22" xfId="0" applyFont="1" applyFill="1" applyBorder="1" applyAlignment="1">
      <alignment wrapText="1"/>
    </xf>
    <xf numFmtId="0" fontId="30" fillId="0" borderId="15" xfId="0" applyFont="1" applyFill="1" applyBorder="1" applyAlignment="1">
      <alignment wrapText="1"/>
    </xf>
    <xf numFmtId="0" fontId="30" fillId="0" borderId="20" xfId="0" applyFont="1" applyFill="1" applyBorder="1" applyAlignment="1">
      <alignment wrapText="1"/>
    </xf>
    <xf numFmtId="0" fontId="30" fillId="0" borderId="0" xfId="0" applyFont="1" applyFill="1" applyBorder="1" applyAlignment="1">
      <alignment wrapText="1"/>
    </xf>
    <xf numFmtId="0" fontId="30" fillId="0" borderId="21" xfId="0" applyFont="1" applyFill="1" applyBorder="1" applyAlignment="1">
      <alignment wrapText="1"/>
    </xf>
    <xf numFmtId="0" fontId="30" fillId="0" borderId="17" xfId="56" applyFont="1" applyFill="1" applyBorder="1" applyAlignment="1">
      <alignment horizontal="left" vertical="top" wrapText="1"/>
    </xf>
    <xf numFmtId="0" fontId="30" fillId="0" borderId="4" xfId="56" applyFont="1" applyFill="1" applyBorder="1" applyAlignment="1">
      <alignment horizontal="left" vertical="top" wrapText="1"/>
    </xf>
    <xf numFmtId="0" fontId="30" fillId="0" borderId="22" xfId="56" applyFont="1" applyFill="1" applyBorder="1" applyAlignment="1">
      <alignment horizontal="left" vertical="top" wrapText="1"/>
    </xf>
    <xf numFmtId="0" fontId="30" fillId="0" borderId="16" xfId="56" applyFont="1" applyFill="1" applyBorder="1" applyAlignment="1">
      <alignment horizontal="left" vertical="top" wrapText="1"/>
    </xf>
    <xf numFmtId="0" fontId="30" fillId="0" borderId="0" xfId="56" applyFont="1" applyFill="1" applyBorder="1" applyAlignment="1">
      <alignment horizontal="left" vertical="top" wrapText="1"/>
    </xf>
    <xf numFmtId="0" fontId="30" fillId="0" borderId="21" xfId="56" applyFont="1" applyFill="1" applyBorder="1" applyAlignment="1">
      <alignment horizontal="left" vertical="top" wrapText="1"/>
    </xf>
    <xf numFmtId="0" fontId="45" fillId="0" borderId="14" xfId="0" applyFont="1" applyFill="1" applyBorder="1" applyAlignment="1">
      <alignment horizontal="justify" vertical="top" wrapText="1"/>
    </xf>
    <xf numFmtId="0" fontId="30" fillId="0" borderId="15" xfId="0" applyFont="1" applyFill="1" applyBorder="1" applyAlignment="1">
      <alignment horizontal="justify" wrapText="1"/>
    </xf>
    <xf numFmtId="0" fontId="30" fillId="0" borderId="20" xfId="0" applyFont="1" applyFill="1" applyBorder="1" applyAlignment="1">
      <alignment horizontal="justify" wrapText="1"/>
    </xf>
    <xf numFmtId="0" fontId="27" fillId="0" borderId="16" xfId="0" applyFont="1" applyFill="1" applyBorder="1" applyAlignment="1">
      <alignment horizontal="justify" vertical="top" wrapText="1"/>
    </xf>
    <xf numFmtId="49" fontId="49" fillId="0" borderId="6" xfId="58" applyNumberFormat="1" applyFont="1" applyFill="1" applyBorder="1" applyAlignment="1" applyProtection="1">
      <alignment horizontal="left" vertical="top" wrapText="1"/>
      <protection locked="0"/>
    </xf>
    <xf numFmtId="0" fontId="49" fillId="0" borderId="5" xfId="0" applyFont="1" applyBorder="1"/>
    <xf numFmtId="0" fontId="49" fillId="0" borderId="18" xfId="0" applyFont="1" applyBorder="1"/>
    <xf numFmtId="0" fontId="19" fillId="0" borderId="14" xfId="56" applyFont="1" applyBorder="1" applyAlignment="1">
      <alignment horizontal="justify" vertical="top" wrapText="1"/>
    </xf>
    <xf numFmtId="0" fontId="0" fillId="0" borderId="15" xfId="0" applyBorder="1" applyAlignment="1">
      <alignment horizontal="justify" vertical="top" wrapText="1"/>
    </xf>
    <xf numFmtId="0" fontId="0" fillId="0" borderId="20" xfId="0" applyBorder="1" applyAlignment="1">
      <alignment horizontal="justify" vertical="top" wrapText="1"/>
    </xf>
    <xf numFmtId="0" fontId="19" fillId="0" borderId="16" xfId="56" applyFont="1" applyBorder="1" applyAlignment="1">
      <alignment horizontal="justify" vertical="top" wrapText="1"/>
    </xf>
    <xf numFmtId="0" fontId="0" fillId="0" borderId="0" xfId="0" applyAlignment="1">
      <alignment horizontal="justify" vertical="top" wrapText="1"/>
    </xf>
    <xf numFmtId="0" fontId="0" fillId="0" borderId="21" xfId="0" applyBorder="1" applyAlignment="1">
      <alignment horizontal="justify" vertical="top" wrapText="1"/>
    </xf>
    <xf numFmtId="0" fontId="19" fillId="0" borderId="17" xfId="56" applyFont="1" applyBorder="1" applyAlignment="1">
      <alignment horizontal="justify" vertical="top" wrapText="1"/>
    </xf>
    <xf numFmtId="0" fontId="0" fillId="0" borderId="4" xfId="0" applyBorder="1" applyAlignment="1">
      <alignment horizontal="justify" vertical="top" wrapText="1"/>
    </xf>
    <xf numFmtId="0" fontId="0" fillId="0" borderId="22" xfId="0" applyBorder="1" applyAlignment="1">
      <alignment horizontal="justify" vertical="top" wrapText="1"/>
    </xf>
    <xf numFmtId="0" fontId="6" fillId="20" borderId="19" xfId="0" applyFont="1" applyFill="1" applyBorder="1" applyAlignment="1">
      <alignment horizontal="left" vertical="top"/>
    </xf>
    <xf numFmtId="0" fontId="30" fillId="0" borderId="16" xfId="71" applyFont="1" applyFill="1" applyBorder="1" applyAlignment="1">
      <alignment horizontal="left" vertical="top" wrapText="1"/>
    </xf>
    <xf numFmtId="0" fontId="30" fillId="0" borderId="0" xfId="71" applyFont="1" applyFill="1" applyBorder="1" applyAlignment="1">
      <alignment horizontal="left" vertical="top" wrapText="1"/>
    </xf>
    <xf numFmtId="0" fontId="30" fillId="0" borderId="21" xfId="71" applyFont="1" applyFill="1" applyBorder="1" applyAlignment="1">
      <alignment horizontal="left" vertical="top" wrapText="1"/>
    </xf>
    <xf numFmtId="0" fontId="30" fillId="0" borderId="17" xfId="71" applyFont="1" applyFill="1" applyBorder="1" applyAlignment="1">
      <alignment horizontal="left" vertical="top" wrapText="1"/>
    </xf>
    <xf numFmtId="0" fontId="30" fillId="0" borderId="4" xfId="71" applyFont="1" applyFill="1" applyBorder="1" applyAlignment="1">
      <alignment horizontal="left" vertical="top" wrapText="1"/>
    </xf>
    <xf numFmtId="0" fontId="30" fillId="0" borderId="22" xfId="71" applyFont="1" applyFill="1" applyBorder="1" applyAlignment="1">
      <alignment horizontal="left" vertical="top" wrapText="1"/>
    </xf>
    <xf numFmtId="0" fontId="30" fillId="0" borderId="0" xfId="0" applyFont="1" applyFill="1" applyBorder="1" applyAlignment="1">
      <alignment horizontal="justify" vertical="top"/>
    </xf>
    <xf numFmtId="0" fontId="30" fillId="0" borderId="21" xfId="0" applyFont="1" applyFill="1" applyBorder="1" applyAlignment="1">
      <alignment horizontal="justify" vertical="top"/>
    </xf>
    <xf numFmtId="0" fontId="30" fillId="0" borderId="0" xfId="0" applyFont="1" applyFill="1" applyBorder="1" applyAlignment="1">
      <alignment horizontal="justify"/>
    </xf>
    <xf numFmtId="0" fontId="30" fillId="0" borderId="21" xfId="0" applyFont="1" applyFill="1" applyBorder="1" applyAlignment="1">
      <alignment horizontal="justify"/>
    </xf>
    <xf numFmtId="0" fontId="30" fillId="0" borderId="4" xfId="0" applyFont="1" applyFill="1" applyBorder="1" applyAlignment="1">
      <alignment horizontal="left" vertical="top" wrapText="1"/>
    </xf>
    <xf numFmtId="0" fontId="30" fillId="0" borderId="22" xfId="0" applyFont="1" applyFill="1" applyBorder="1" applyAlignment="1">
      <alignment horizontal="left" vertical="top" wrapText="1"/>
    </xf>
    <xf numFmtId="0" fontId="30" fillId="0" borderId="14" xfId="0" applyFont="1" applyFill="1" applyBorder="1" applyAlignment="1">
      <alignment horizontal="justify" vertical="top" wrapText="1"/>
    </xf>
    <xf numFmtId="0" fontId="30" fillId="0" borderId="4" xfId="0" applyFont="1" applyFill="1" applyBorder="1" applyAlignment="1">
      <alignment horizontal="justify" vertical="top" wrapText="1"/>
    </xf>
    <xf numFmtId="0" fontId="30" fillId="0" borderId="22" xfId="0" applyFont="1" applyFill="1" applyBorder="1" applyAlignment="1">
      <alignment horizontal="justify" vertical="top" wrapText="1"/>
    </xf>
    <xf numFmtId="0" fontId="30" fillId="0" borderId="14" xfId="0" applyFont="1" applyBorder="1" applyAlignment="1">
      <alignment horizontal="justify" vertical="top" wrapText="1"/>
    </xf>
    <xf numFmtId="0" fontId="30" fillId="0" borderId="15" xfId="0" applyFont="1" applyBorder="1"/>
    <xf numFmtId="0" fontId="30" fillId="0" borderId="20" xfId="0" applyFont="1" applyBorder="1"/>
    <xf numFmtId="0" fontId="30" fillId="0" borderId="16" xfId="0" applyFont="1" applyBorder="1" applyAlignment="1">
      <alignment horizontal="justify" vertical="top" wrapText="1"/>
    </xf>
    <xf numFmtId="0" fontId="30" fillId="0" borderId="0" xfId="0" applyFont="1" applyAlignment="1">
      <alignment horizontal="justify" vertical="top"/>
    </xf>
    <xf numFmtId="0" fontId="30" fillId="0" borderId="21" xfId="0" applyFont="1" applyBorder="1" applyAlignment="1">
      <alignment horizontal="justify" vertical="top"/>
    </xf>
    <xf numFmtId="0" fontId="30" fillId="0" borderId="17" xfId="0" applyFont="1" applyBorder="1" applyAlignment="1">
      <alignment horizontal="justify" vertical="top" wrapText="1"/>
    </xf>
    <xf numFmtId="0" fontId="30" fillId="0" borderId="4" xfId="0" applyFont="1" applyBorder="1" applyAlignment="1">
      <alignment horizontal="justify" vertical="top" wrapText="1"/>
    </xf>
    <xf numFmtId="0" fontId="30" fillId="0" borderId="22" xfId="0" applyFont="1" applyBorder="1" applyAlignment="1">
      <alignment horizontal="justify" vertical="top" wrapText="1"/>
    </xf>
    <xf numFmtId="0" fontId="30" fillId="0" borderId="17" xfId="0" applyFont="1" applyBorder="1" applyAlignment="1">
      <alignment horizontal="left" vertical="top" wrapText="1"/>
    </xf>
    <xf numFmtId="0" fontId="30" fillId="0" borderId="4" xfId="0" applyFont="1" applyBorder="1" applyAlignment="1">
      <alignment horizontal="left" vertical="top" wrapText="1"/>
    </xf>
    <xf numFmtId="0" fontId="30" fillId="0" borderId="22" xfId="0" applyFont="1" applyBorder="1" applyAlignment="1">
      <alignment horizontal="left" vertical="top"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20" xfId="0" applyFont="1" applyBorder="1" applyAlignment="1">
      <alignment horizontal="left" vertical="center" wrapText="1"/>
    </xf>
    <xf numFmtId="0" fontId="30" fillId="0" borderId="16" xfId="0" applyFont="1" applyBorder="1" applyAlignment="1">
      <alignment vertical="top" wrapText="1"/>
    </xf>
    <xf numFmtId="0" fontId="27" fillId="0" borderId="0" xfId="0" applyFont="1" applyBorder="1" applyAlignment="1">
      <alignment vertical="top" wrapText="1"/>
    </xf>
    <xf numFmtId="0" fontId="27" fillId="0" borderId="21" xfId="0" applyFont="1" applyBorder="1" applyAlignment="1">
      <alignment vertical="top" wrapText="1"/>
    </xf>
    <xf numFmtId="0" fontId="30" fillId="0" borderId="17" xfId="0" applyFont="1" applyBorder="1" applyAlignment="1">
      <alignment vertical="top" wrapText="1"/>
    </xf>
    <xf numFmtId="0" fontId="27" fillId="0" borderId="4" xfId="0" applyFont="1" applyBorder="1" applyAlignment="1">
      <alignment vertical="top" wrapText="1"/>
    </xf>
    <xf numFmtId="0" fontId="27" fillId="0" borderId="22" xfId="0" applyFont="1" applyBorder="1" applyAlignment="1">
      <alignment vertical="top" wrapText="1"/>
    </xf>
    <xf numFmtId="0" fontId="46" fillId="0" borderId="15" xfId="0" applyFont="1" applyFill="1" applyBorder="1" applyAlignment="1">
      <alignment horizontal="justify" vertical="top" wrapText="1"/>
    </xf>
    <xf numFmtId="0" fontId="46" fillId="0" borderId="20" xfId="0" applyFont="1" applyFill="1" applyBorder="1" applyAlignment="1">
      <alignment horizontal="justify" vertical="top" wrapText="1"/>
    </xf>
    <xf numFmtId="3" fontId="30" fillId="0" borderId="16" xfId="0" applyNumberFormat="1" applyFont="1" applyFill="1" applyBorder="1" applyAlignment="1">
      <alignment horizontal="justify" vertical="top" wrapText="1"/>
    </xf>
    <xf numFmtId="3" fontId="30" fillId="0" borderId="17" xfId="0" applyNumberFormat="1" applyFont="1" applyFill="1" applyBorder="1" applyAlignment="1">
      <alignment horizontal="justify" vertical="top" wrapText="1"/>
    </xf>
    <xf numFmtId="0" fontId="44" fillId="0" borderId="14" xfId="0" applyFont="1" applyFill="1" applyBorder="1" applyAlignment="1">
      <alignment horizontal="justify" vertical="top" wrapText="1"/>
    </xf>
    <xf numFmtId="0" fontId="30" fillId="0" borderId="15" xfId="0" applyFont="1" applyFill="1" applyBorder="1" applyAlignment="1">
      <alignment horizontal="justify" vertical="top" wrapText="1"/>
    </xf>
    <xf numFmtId="0" fontId="30" fillId="0" borderId="20" xfId="0" applyFont="1" applyFill="1" applyBorder="1" applyAlignment="1">
      <alignment horizontal="justify" vertical="top" wrapText="1"/>
    </xf>
    <xf numFmtId="0" fontId="30" fillId="0" borderId="0" xfId="0" applyFont="1" applyFill="1" applyBorder="1" applyAlignment="1">
      <alignment horizontal="justify" vertical="top" wrapText="1"/>
    </xf>
    <xf numFmtId="0" fontId="30" fillId="0" borderId="21" xfId="0" applyFont="1" applyFill="1" applyBorder="1" applyAlignment="1">
      <alignment horizontal="justify" vertical="top" wrapText="1"/>
    </xf>
  </cellXfs>
  <cellStyles count="83">
    <cellStyle name="20 % – Poudarek1 2" xfId="1"/>
    <cellStyle name="20 % – Poudarek2 2" xfId="2"/>
    <cellStyle name="20 % – Poudarek3 2" xfId="3"/>
    <cellStyle name="20 % – Poudarek4 2" xfId="4"/>
    <cellStyle name="20 % – Poudarek5 2" xfId="5"/>
    <cellStyle name="20 % – Poudarek6 2" xfId="6"/>
    <cellStyle name="20% - Accent1" xfId="7"/>
    <cellStyle name="20% - Accent2" xfId="8"/>
    <cellStyle name="20% - Accent3" xfId="9"/>
    <cellStyle name="20% - Accent4" xfId="10"/>
    <cellStyle name="20% - Accent5" xfId="11"/>
    <cellStyle name="20% - Accent6" xfId="12"/>
    <cellStyle name="40 % – Poudarek1 2" xfId="13"/>
    <cellStyle name="40 % – Poudarek2 2" xfId="14"/>
    <cellStyle name="40 % – Poudarek3 2" xfId="15"/>
    <cellStyle name="40 % – Poudarek4 2" xfId="16"/>
    <cellStyle name="40 % – Poudarek5 2" xfId="17"/>
    <cellStyle name="40 % – Poudarek6 2" xfId="18"/>
    <cellStyle name="40% - Accent1" xfId="19"/>
    <cellStyle name="40% - Accent2" xfId="20"/>
    <cellStyle name="40% - Accent3" xfId="21"/>
    <cellStyle name="40% - Accent4" xfId="22"/>
    <cellStyle name="40% - Accent5" xfId="23"/>
    <cellStyle name="40% - Accent6" xfId="24"/>
    <cellStyle name="60 % – Poudarek1 2" xfId="25"/>
    <cellStyle name="60 % – Poudarek2 2" xfId="26"/>
    <cellStyle name="60 % – Poudarek3 2" xfId="27"/>
    <cellStyle name="60 % – Poudarek4 2" xfId="28"/>
    <cellStyle name="60 % – Poudarek5 2" xfId="29"/>
    <cellStyle name="60 % – Poudarek6 2" xfId="30"/>
    <cellStyle name="60% - Accent1" xfId="31"/>
    <cellStyle name="60% - Accent2" xfId="32"/>
    <cellStyle name="60% - Accent3" xfId="33"/>
    <cellStyle name="60% - Accent4" xfId="34"/>
    <cellStyle name="60% - Accent5" xfId="35"/>
    <cellStyle name="60% - Accent6" xfId="36"/>
    <cellStyle name="Comma 2" xfId="37"/>
    <cellStyle name="Dobro 2" xfId="38"/>
    <cellStyle name="Excel Built-in Normal" xfId="39"/>
    <cellStyle name="Excel Built-in Normal 2" xfId="40"/>
    <cellStyle name="Good" xfId="41"/>
    <cellStyle name="Izhod 2" xfId="42"/>
    <cellStyle name="Naslov 1 1" xfId="43"/>
    <cellStyle name="Naslov 5" xfId="44"/>
    <cellStyle name="Navadno" xfId="0" builtinId="0"/>
    <cellStyle name="Navadno 2" xfId="45"/>
    <cellStyle name="Navadno 2 2" xfId="46"/>
    <cellStyle name="Navadno 2 2 2" xfId="47"/>
    <cellStyle name="Navadno 2 2 2 2" xfId="48"/>
    <cellStyle name="Navadno 2 3" xfId="49"/>
    <cellStyle name="Navadno 3" xfId="50"/>
    <cellStyle name="Navadno 3 2" xfId="51"/>
    <cellStyle name="Navadno 3 3" xfId="52"/>
    <cellStyle name="Navadno 4" xfId="53"/>
    <cellStyle name="Navadno 5" xfId="54"/>
    <cellStyle name="Navadno 6" xfId="55"/>
    <cellStyle name="Navadno_List1" xfId="56"/>
    <cellStyle name="Navadno_popGO.popravljen NL-PZI" xfId="57"/>
    <cellStyle name="Navadno_PZI - C - pogodbeni" xfId="58"/>
    <cellStyle name="Navadno_SBRadovljica" xfId="59"/>
    <cellStyle name="Normal 2" xfId="60"/>
    <cellStyle name="Normal 2 2" xfId="61"/>
    <cellStyle name="Normal 3 2" xfId="62"/>
    <cellStyle name="Normal 43" xfId="63"/>
    <cellStyle name="Normal 44" xfId="64"/>
    <cellStyle name="Normal 45" xfId="65"/>
    <cellStyle name="Normal 46" xfId="66"/>
    <cellStyle name="Normal 47" xfId="67"/>
    <cellStyle name="Normal 48" xfId="68"/>
    <cellStyle name="Normal_Artikli brez cen" xfId="69"/>
    <cellStyle name="Normal_LMSA05P" xfId="70"/>
    <cellStyle name="Normal_tesarska dela - streha" xfId="71"/>
    <cellStyle name="Odstotek 2" xfId="72"/>
    <cellStyle name="Odstotek 2 2" xfId="73"/>
    <cellStyle name="Odstotek 2 3" xfId="74"/>
    <cellStyle name="Odstotek 2 3 2" xfId="75"/>
    <cellStyle name="Odstotek 2 4" xfId="76"/>
    <cellStyle name="Opozorilo 2" xfId="77"/>
    <cellStyle name="Output" xfId="78"/>
    <cellStyle name="Style 1" xfId="79"/>
    <cellStyle name="Title" xfId="80"/>
    <cellStyle name="Vejica 2" xfId="81"/>
    <cellStyle name="Warning Text"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view="pageBreakPreview" zoomScaleNormal="100" zoomScaleSheetLayoutView="100" workbookViewId="0">
      <selection activeCell="I31" sqref="I31"/>
    </sheetView>
  </sheetViews>
  <sheetFormatPr defaultRowHeight="16.5" x14ac:dyDescent="0.3"/>
  <cols>
    <col min="1" max="1" width="13.85546875" style="3" customWidth="1"/>
    <col min="2" max="2" width="12.5703125" style="3" customWidth="1"/>
    <col min="3" max="3" width="9.140625" style="3"/>
    <col min="4" max="4" width="9.7109375" style="3" customWidth="1"/>
    <col min="5" max="5" width="39.5703125" style="3" customWidth="1"/>
    <col min="6" max="16384" width="9.140625" style="3"/>
  </cols>
  <sheetData>
    <row r="1" spans="1:14" ht="17.25" thickBot="1" x14ac:dyDescent="0.35"/>
    <row r="2" spans="1:14" x14ac:dyDescent="0.3">
      <c r="A2" s="671" t="s">
        <v>318</v>
      </c>
      <c r="B2" s="672"/>
      <c r="C2" s="672"/>
      <c r="D2" s="672"/>
      <c r="E2" s="673"/>
    </row>
    <row r="3" spans="1:14" ht="17.25" thickBot="1" x14ac:dyDescent="0.35">
      <c r="A3" s="674"/>
      <c r="B3" s="675"/>
      <c r="C3" s="675"/>
      <c r="D3" s="675"/>
      <c r="E3" s="676"/>
    </row>
    <row r="4" spans="1:14" ht="19.5" customHeight="1" x14ac:dyDescent="0.3">
      <c r="A4" s="103"/>
      <c r="B4" s="103"/>
      <c r="C4" s="103"/>
      <c r="D4" s="103"/>
      <c r="E4" s="103"/>
    </row>
    <row r="5" spans="1:14" x14ac:dyDescent="0.3">
      <c r="B5" s="204" t="s">
        <v>1229</v>
      </c>
      <c r="E5" s="632" t="s">
        <v>1094</v>
      </c>
      <c r="K5" s="677"/>
      <c r="L5" s="677"/>
      <c r="M5" s="677"/>
      <c r="N5" s="677"/>
    </row>
    <row r="6" spans="1:14" x14ac:dyDescent="0.3">
      <c r="A6" s="44" t="s">
        <v>143</v>
      </c>
      <c r="B6" s="45" t="s">
        <v>358</v>
      </c>
      <c r="C6" s="45"/>
      <c r="D6" s="45"/>
      <c r="E6" s="624" t="s">
        <v>1223</v>
      </c>
      <c r="K6" s="677"/>
      <c r="L6" s="677"/>
      <c r="M6" s="677"/>
      <c r="N6" s="677"/>
    </row>
    <row r="7" spans="1:14" x14ac:dyDescent="0.3">
      <c r="A7" s="46"/>
      <c r="B7" s="24" t="s">
        <v>359</v>
      </c>
      <c r="C7" s="24"/>
      <c r="D7" s="24"/>
      <c r="E7" s="625" t="s">
        <v>1225</v>
      </c>
      <c r="K7" s="677"/>
      <c r="L7" s="677"/>
      <c r="M7" s="677"/>
      <c r="N7" s="677"/>
    </row>
    <row r="8" spans="1:14" x14ac:dyDescent="0.3">
      <c r="A8" s="47"/>
      <c r="B8" s="48" t="s">
        <v>360</v>
      </c>
      <c r="C8" s="48"/>
      <c r="D8" s="48"/>
      <c r="E8" s="626" t="s">
        <v>1224</v>
      </c>
    </row>
    <row r="9" spans="1:14" x14ac:dyDescent="0.3">
      <c r="A9" s="22"/>
      <c r="B9" s="24"/>
      <c r="C9" s="24"/>
      <c r="D9" s="24"/>
      <c r="E9" s="24"/>
      <c r="K9" s="678"/>
      <c r="L9" s="678"/>
      <c r="M9" s="678"/>
      <c r="N9" s="678"/>
    </row>
    <row r="11" spans="1:14" ht="16.5" customHeight="1" x14ac:dyDescent="0.3">
      <c r="A11" s="49" t="s">
        <v>0</v>
      </c>
      <c r="B11" s="679" t="s">
        <v>361</v>
      </c>
      <c r="C11" s="679"/>
      <c r="D11" s="679"/>
      <c r="E11" s="680"/>
      <c r="K11" s="681"/>
      <c r="L11" s="681"/>
      <c r="M11" s="681"/>
      <c r="N11" s="681"/>
    </row>
    <row r="12" spans="1:14" x14ac:dyDescent="0.3">
      <c r="A12" s="56"/>
      <c r="B12" s="15"/>
      <c r="C12" s="15"/>
      <c r="D12" s="15"/>
      <c r="E12" s="15"/>
    </row>
    <row r="13" spans="1:14" x14ac:dyDescent="0.3">
      <c r="K13" s="677"/>
      <c r="L13" s="677"/>
      <c r="M13" s="677"/>
      <c r="N13" s="677"/>
    </row>
    <row r="14" spans="1:14" x14ac:dyDescent="0.3">
      <c r="A14" s="30" t="s">
        <v>1</v>
      </c>
      <c r="B14" s="682" t="s">
        <v>295</v>
      </c>
      <c r="C14" s="682"/>
      <c r="D14" s="682"/>
      <c r="E14" s="683"/>
      <c r="K14" s="677"/>
      <c r="L14" s="677"/>
      <c r="M14" s="677"/>
      <c r="N14" s="677"/>
    </row>
    <row r="15" spans="1:14" x14ac:dyDescent="0.3">
      <c r="A15" s="22"/>
      <c r="B15" s="24"/>
      <c r="C15" s="24"/>
      <c r="D15" s="24"/>
      <c r="E15" s="24"/>
      <c r="K15" s="677"/>
      <c r="L15" s="677"/>
      <c r="M15" s="677"/>
      <c r="N15" s="677"/>
    </row>
    <row r="16" spans="1:14" x14ac:dyDescent="0.3">
      <c r="A16" s="22"/>
      <c r="B16" s="24"/>
      <c r="C16" s="24"/>
      <c r="D16" s="24"/>
      <c r="E16" s="24"/>
      <c r="K16" s="104"/>
      <c r="L16" s="104"/>
      <c r="M16" s="104"/>
      <c r="N16" s="104"/>
    </row>
    <row r="17" spans="1:14" x14ac:dyDescent="0.3">
      <c r="A17" s="30" t="s">
        <v>310</v>
      </c>
      <c r="B17" s="682" t="s">
        <v>1096</v>
      </c>
      <c r="C17" s="682"/>
      <c r="D17" s="682"/>
      <c r="E17" s="683"/>
      <c r="K17" s="677"/>
      <c r="L17" s="677"/>
      <c r="M17" s="677"/>
      <c r="N17" s="677"/>
    </row>
    <row r="18" spans="1:14" ht="18" customHeight="1" x14ac:dyDescent="0.3">
      <c r="A18" s="22"/>
      <c r="B18" s="24"/>
      <c r="C18" s="24"/>
      <c r="D18" s="24"/>
      <c r="E18" s="24"/>
      <c r="K18" s="104"/>
      <c r="L18" s="104"/>
      <c r="M18" s="104"/>
      <c r="N18" s="104"/>
    </row>
    <row r="19" spans="1:14" x14ac:dyDescent="0.3">
      <c r="B19" s="53"/>
    </row>
    <row r="20" spans="1:14" x14ac:dyDescent="0.3">
      <c r="A20" s="44" t="s">
        <v>2</v>
      </c>
      <c r="B20" s="204" t="s">
        <v>362</v>
      </c>
      <c r="C20" s="52"/>
      <c r="D20" s="52"/>
      <c r="E20" s="506" t="s">
        <v>993</v>
      </c>
    </row>
    <row r="21" spans="1:14" x14ac:dyDescent="0.3">
      <c r="A21" s="46"/>
      <c r="B21" s="204" t="s">
        <v>363</v>
      </c>
      <c r="C21" s="22"/>
      <c r="D21" s="22"/>
      <c r="E21" s="507" t="s">
        <v>994</v>
      </c>
    </row>
    <row r="22" spans="1:14" x14ac:dyDescent="0.3">
      <c r="A22" s="47"/>
      <c r="B22" s="205" t="s">
        <v>364</v>
      </c>
      <c r="C22" s="53"/>
      <c r="D22" s="53"/>
      <c r="E22" s="508" t="s">
        <v>995</v>
      </c>
    </row>
    <row r="23" spans="1:14" x14ac:dyDescent="0.3">
      <c r="A23" s="22"/>
      <c r="B23" s="26"/>
      <c r="C23" s="22"/>
      <c r="D23" s="22"/>
      <c r="E23" s="22"/>
    </row>
    <row r="24" spans="1:14" x14ac:dyDescent="0.3">
      <c r="A24" s="22"/>
      <c r="B24" s="26"/>
      <c r="C24" s="22"/>
      <c r="D24" s="22"/>
      <c r="E24" s="22"/>
    </row>
    <row r="25" spans="1:14" ht="33" x14ac:dyDescent="0.3">
      <c r="A25" s="206" t="s">
        <v>141</v>
      </c>
      <c r="B25" s="202" t="s">
        <v>365</v>
      </c>
      <c r="C25" s="29"/>
      <c r="D25" s="29"/>
      <c r="E25" s="509" t="s">
        <v>996</v>
      </c>
    </row>
    <row r="26" spans="1:14" x14ac:dyDescent="0.3">
      <c r="A26" s="22"/>
      <c r="B26" s="26"/>
      <c r="C26" s="22"/>
      <c r="D26" s="22"/>
      <c r="E26" s="22"/>
    </row>
    <row r="27" spans="1:14" x14ac:dyDescent="0.3">
      <c r="A27" s="22"/>
      <c r="B27" s="26"/>
      <c r="C27" s="22"/>
      <c r="D27" s="22"/>
      <c r="E27" s="22"/>
    </row>
    <row r="28" spans="1:14" x14ac:dyDescent="0.3">
      <c r="A28" s="58" t="s">
        <v>4</v>
      </c>
      <c r="B28" s="59" t="s">
        <v>142</v>
      </c>
      <c r="C28" s="54"/>
      <c r="D28" s="54"/>
      <c r="E28" s="55"/>
    </row>
    <row r="29" spans="1:14" x14ac:dyDescent="0.3">
      <c r="A29" s="22"/>
      <c r="B29" s="26"/>
      <c r="C29" s="22"/>
      <c r="D29" s="22"/>
      <c r="E29" s="22"/>
    </row>
    <row r="31" spans="1:14" x14ac:dyDescent="0.3">
      <c r="A31" s="30" t="s">
        <v>3</v>
      </c>
      <c r="B31" s="207" t="s">
        <v>911</v>
      </c>
      <c r="C31" s="50"/>
      <c r="D31" s="29"/>
      <c r="E31" s="640" t="s">
        <v>1222</v>
      </c>
    </row>
    <row r="32" spans="1:14" x14ac:dyDescent="0.3">
      <c r="A32" s="22"/>
      <c r="B32" s="57"/>
      <c r="C32" s="24"/>
      <c r="D32" s="22"/>
      <c r="E32" s="22"/>
    </row>
    <row r="35" spans="2:2" x14ac:dyDescent="0.3">
      <c r="B35" s="7" t="s">
        <v>319</v>
      </c>
    </row>
    <row r="36" spans="2:2" x14ac:dyDescent="0.3">
      <c r="B36" s="203" t="s">
        <v>320</v>
      </c>
    </row>
    <row r="37" spans="2:2" x14ac:dyDescent="0.3">
      <c r="B37" s="203" t="s">
        <v>321</v>
      </c>
    </row>
  </sheetData>
  <sheetProtection selectLockedCells="1" selectUnlockedCells="1"/>
  <mergeCells count="13">
    <mergeCell ref="K13:N13"/>
    <mergeCell ref="B17:E17"/>
    <mergeCell ref="K17:N17"/>
    <mergeCell ref="B14:E14"/>
    <mergeCell ref="K14:N14"/>
    <mergeCell ref="K15:N15"/>
    <mergeCell ref="A2:E3"/>
    <mergeCell ref="K5:N5"/>
    <mergeCell ref="K6:N6"/>
    <mergeCell ref="K7:N7"/>
    <mergeCell ref="K9:N9"/>
    <mergeCell ref="B11:E11"/>
    <mergeCell ref="K11:N11"/>
  </mergeCells>
  <pageMargins left="0.98425196850393704" right="0.59055118110236227" top="0.74803149606299213" bottom="0.74803149606299213" header="0.51181102362204722" footer="0.51181102362204722"/>
  <pageSetup paperSize="9" scale="51"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33" zoomScaleSheetLayoutView="100" workbookViewId="0">
      <selection activeCell="A12" sqref="A12"/>
    </sheetView>
  </sheetViews>
  <sheetFormatPr defaultRowHeight="16.5" x14ac:dyDescent="0.3"/>
  <cols>
    <col min="1" max="1" width="7.140625" style="14" customWidth="1"/>
    <col min="2" max="3" width="39.42578125" style="3" customWidth="1"/>
    <col min="4" max="4" width="5.7109375" style="3" customWidth="1"/>
    <col min="5" max="5" width="11.42578125" style="3" customWidth="1"/>
    <col min="6" max="6" width="11.140625" style="3" customWidth="1"/>
    <col min="7" max="7" width="12.28515625" style="286" customWidth="1"/>
    <col min="8" max="8" width="9.140625" style="3"/>
    <col min="9" max="9" width="10.5703125" style="3" bestFit="1" customWidth="1"/>
    <col min="10" max="12" width="9.140625" style="3"/>
    <col min="13" max="13" width="7.140625" style="3" customWidth="1"/>
    <col min="14" max="16384" width="9.140625" style="3"/>
  </cols>
  <sheetData>
    <row r="1" spans="1:7" x14ac:dyDescent="0.3">
      <c r="A1" s="6" t="s">
        <v>924</v>
      </c>
      <c r="B1" s="7" t="s">
        <v>912</v>
      </c>
      <c r="C1" s="7"/>
    </row>
    <row r="2" spans="1:7" x14ac:dyDescent="0.3">
      <c r="A2" s="6"/>
      <c r="B2" s="7"/>
      <c r="C2" s="7"/>
    </row>
    <row r="3" spans="1:7" customFormat="1" ht="15" x14ac:dyDescent="0.25">
      <c r="A3" s="68" t="s">
        <v>913</v>
      </c>
      <c r="B3" s="287"/>
      <c r="C3" s="287"/>
      <c r="D3" s="71"/>
      <c r="E3" s="70"/>
      <c r="F3" s="71"/>
      <c r="G3" s="288"/>
    </row>
    <row r="4" spans="1:7" customFormat="1" ht="27" customHeight="1" x14ac:dyDescent="0.25">
      <c r="A4" s="743" t="s">
        <v>914</v>
      </c>
      <c r="B4" s="744"/>
      <c r="C4" s="744"/>
      <c r="D4" s="744"/>
      <c r="E4" s="744"/>
      <c r="F4" s="744"/>
      <c r="G4" s="745"/>
    </row>
    <row r="5" spans="1:7" customFormat="1" ht="27" customHeight="1" x14ac:dyDescent="0.25">
      <c r="A5" s="746" t="s">
        <v>915</v>
      </c>
      <c r="B5" s="747"/>
      <c r="C5" s="747"/>
      <c r="D5" s="747"/>
      <c r="E5" s="747"/>
      <c r="F5" s="747"/>
      <c r="G5" s="748"/>
    </row>
    <row r="6" spans="1:7" customFormat="1" ht="15" customHeight="1" x14ac:dyDescent="0.25">
      <c r="A6" s="746" t="s">
        <v>916</v>
      </c>
      <c r="B6" s="747"/>
      <c r="C6" s="747"/>
      <c r="D6" s="747"/>
      <c r="E6" s="747"/>
      <c r="F6" s="747"/>
      <c r="G6" s="748"/>
    </row>
    <row r="7" spans="1:7" customFormat="1" ht="27" customHeight="1" x14ac:dyDescent="0.25">
      <c r="A7" s="749" t="s">
        <v>917</v>
      </c>
      <c r="B7" s="750"/>
      <c r="C7" s="750"/>
      <c r="D7" s="750"/>
      <c r="E7" s="750"/>
      <c r="F7" s="750"/>
      <c r="G7" s="751"/>
    </row>
    <row r="8" spans="1:7" customFormat="1" ht="15" x14ac:dyDescent="0.25">
      <c r="A8" s="290"/>
      <c r="B8" s="289"/>
      <c r="C8" s="289"/>
      <c r="D8" s="289"/>
      <c r="E8" s="289"/>
      <c r="F8" s="289"/>
      <c r="G8" s="291"/>
    </row>
    <row r="9" spans="1:7" x14ac:dyDescent="0.3">
      <c r="A9" s="6"/>
      <c r="B9" s="7"/>
      <c r="C9" s="7"/>
    </row>
    <row r="10" spans="1:7" s="7" customFormat="1" ht="17.25" thickBot="1" x14ac:dyDescent="0.35">
      <c r="A10" s="8"/>
      <c r="B10" s="292" t="s">
        <v>29</v>
      </c>
      <c r="C10" s="409" t="s">
        <v>1094</v>
      </c>
      <c r="D10" s="9" t="s">
        <v>30</v>
      </c>
      <c r="E10" s="9" t="s">
        <v>31</v>
      </c>
      <c r="F10" s="9" t="s">
        <v>32</v>
      </c>
      <c r="G10" s="293" t="s">
        <v>33</v>
      </c>
    </row>
    <row r="11" spans="1:7" ht="17.25" thickTop="1" x14ac:dyDescent="0.3">
      <c r="C11" s="384"/>
    </row>
    <row r="12" spans="1:7" s="23" customFormat="1" ht="114.75" x14ac:dyDescent="0.2">
      <c r="A12" s="665" t="s">
        <v>925</v>
      </c>
      <c r="B12" s="413" t="s">
        <v>941</v>
      </c>
      <c r="C12" s="414"/>
      <c r="D12" s="415"/>
      <c r="E12" s="415"/>
      <c r="F12" s="415"/>
      <c r="G12" s="415"/>
    </row>
    <row r="13" spans="1:7" s="23" customFormat="1" ht="89.25" x14ac:dyDescent="0.2">
      <c r="A13" s="330"/>
      <c r="B13" s="416" t="s">
        <v>984</v>
      </c>
      <c r="C13" s="417"/>
      <c r="D13" s="418"/>
      <c r="E13" s="418"/>
      <c r="F13" s="418"/>
      <c r="G13" s="418"/>
    </row>
    <row r="14" spans="1:7" s="23" customFormat="1" ht="12.75" x14ac:dyDescent="0.2">
      <c r="A14" s="330"/>
      <c r="B14" s="416" t="s">
        <v>942</v>
      </c>
      <c r="C14" s="417"/>
      <c r="D14" s="418"/>
      <c r="E14" s="418"/>
      <c r="F14" s="418"/>
      <c r="G14" s="418"/>
    </row>
    <row r="15" spans="1:7" s="23" customFormat="1" ht="12.75" x14ac:dyDescent="0.2">
      <c r="A15" s="399"/>
      <c r="B15" s="419" t="s">
        <v>979</v>
      </c>
      <c r="C15" s="420"/>
      <c r="D15" s="333" t="s">
        <v>35</v>
      </c>
      <c r="E15" s="421">
        <v>18.5</v>
      </c>
      <c r="F15" s="335"/>
      <c r="G15" s="422">
        <f t="shared" ref="G15:G23" si="0">F15*E15</f>
        <v>0</v>
      </c>
    </row>
    <row r="16" spans="1:7" s="23" customFormat="1" ht="12.75" x14ac:dyDescent="0.2">
      <c r="A16" s="399"/>
      <c r="B16" s="419" t="s">
        <v>980</v>
      </c>
      <c r="C16" s="420"/>
      <c r="D16" s="333" t="s">
        <v>35</v>
      </c>
      <c r="E16" s="421">
        <v>52.5</v>
      </c>
      <c r="F16" s="335"/>
      <c r="G16" s="422">
        <f t="shared" si="0"/>
        <v>0</v>
      </c>
    </row>
    <row r="17" spans="1:7" s="23" customFormat="1" ht="12.75" x14ac:dyDescent="0.2">
      <c r="A17" s="399"/>
      <c r="B17" s="419" t="s">
        <v>981</v>
      </c>
      <c r="C17" s="420"/>
      <c r="D17" s="333" t="s">
        <v>35</v>
      </c>
      <c r="E17" s="421">
        <v>58</v>
      </c>
      <c r="F17" s="335"/>
      <c r="G17" s="422">
        <f t="shared" si="0"/>
        <v>0</v>
      </c>
    </row>
    <row r="18" spans="1:7" s="23" customFormat="1" ht="12.75" x14ac:dyDescent="0.2">
      <c r="A18" s="399"/>
      <c r="B18" s="419" t="s">
        <v>983</v>
      </c>
      <c r="C18" s="420"/>
      <c r="D18" s="333" t="s">
        <v>35</v>
      </c>
      <c r="E18" s="421">
        <v>29.5</v>
      </c>
      <c r="F18" s="335"/>
      <c r="G18" s="422">
        <f t="shared" si="0"/>
        <v>0</v>
      </c>
    </row>
    <row r="19" spans="1:7" s="23" customFormat="1" ht="12.75" x14ac:dyDescent="0.2">
      <c r="A19" s="399"/>
      <c r="B19" s="419" t="s">
        <v>982</v>
      </c>
      <c r="C19" s="420"/>
      <c r="D19" s="333" t="s">
        <v>35</v>
      </c>
      <c r="E19" s="421">
        <v>198.5</v>
      </c>
      <c r="F19" s="335"/>
      <c r="G19" s="422">
        <f t="shared" si="0"/>
        <v>0</v>
      </c>
    </row>
    <row r="20" spans="1:7" s="23" customFormat="1" ht="12.75" x14ac:dyDescent="0.2">
      <c r="A20" s="399"/>
      <c r="B20" s="652" t="s">
        <v>978</v>
      </c>
      <c r="C20" s="420"/>
      <c r="D20" s="333" t="s">
        <v>35</v>
      </c>
      <c r="E20" s="421">
        <v>0</v>
      </c>
      <c r="F20" s="335"/>
      <c r="G20" s="422">
        <f t="shared" si="0"/>
        <v>0</v>
      </c>
    </row>
    <row r="21" spans="1:7" s="23" customFormat="1" ht="12.75" x14ac:dyDescent="0.2">
      <c r="A21" s="399"/>
      <c r="B21" s="652" t="s">
        <v>918</v>
      </c>
      <c r="C21" s="420"/>
      <c r="D21" s="333" t="s">
        <v>35</v>
      </c>
      <c r="E21" s="421">
        <v>0</v>
      </c>
      <c r="F21" s="335"/>
      <c r="G21" s="422">
        <f t="shared" si="0"/>
        <v>0</v>
      </c>
    </row>
    <row r="22" spans="1:7" s="23" customFormat="1" ht="12.75" x14ac:dyDescent="0.2">
      <c r="A22" s="399"/>
      <c r="B22" s="652" t="s">
        <v>919</v>
      </c>
      <c r="C22" s="420"/>
      <c r="D22" s="333" t="s">
        <v>35</v>
      </c>
      <c r="E22" s="421">
        <v>0</v>
      </c>
      <c r="F22" s="335"/>
      <c r="G22" s="422">
        <f t="shared" si="0"/>
        <v>0</v>
      </c>
    </row>
    <row r="23" spans="1:7" s="23" customFormat="1" ht="12.75" x14ac:dyDescent="0.2">
      <c r="A23" s="400"/>
      <c r="B23" s="653" t="s">
        <v>943</v>
      </c>
      <c r="C23" s="423"/>
      <c r="D23" s="403" t="s">
        <v>35</v>
      </c>
      <c r="E23" s="424">
        <v>0</v>
      </c>
      <c r="F23" s="405"/>
      <c r="G23" s="425">
        <f t="shared" si="0"/>
        <v>0</v>
      </c>
    </row>
    <row r="24" spans="1:7" s="23" customFormat="1" ht="17.25" customHeight="1" x14ac:dyDescent="0.2">
      <c r="A24" s="99"/>
      <c r="B24" s="294"/>
      <c r="C24" s="410"/>
      <c r="D24" s="184"/>
      <c r="E24" s="185"/>
      <c r="F24" s="186"/>
      <c r="G24" s="295"/>
    </row>
    <row r="25" spans="1:7" s="23" customFormat="1" ht="28.5" customHeight="1" x14ac:dyDescent="0.2">
      <c r="A25" s="412" t="s">
        <v>926</v>
      </c>
      <c r="B25" s="413" t="s">
        <v>953</v>
      </c>
      <c r="C25" s="414"/>
      <c r="D25" s="415"/>
      <c r="E25" s="415"/>
      <c r="F25" s="415"/>
      <c r="G25" s="415"/>
    </row>
    <row r="26" spans="1:7" s="23" customFormat="1" ht="72.599999999999994" customHeight="1" x14ac:dyDescent="0.2">
      <c r="A26" s="330"/>
      <c r="B26" s="416" t="s">
        <v>951</v>
      </c>
      <c r="C26" s="417"/>
      <c r="D26" s="333"/>
      <c r="E26" s="334"/>
      <c r="F26" s="335"/>
      <c r="G26" s="422"/>
    </row>
    <row r="27" spans="1:7" s="23" customFormat="1" ht="25.5" x14ac:dyDescent="0.2">
      <c r="A27" s="330"/>
      <c r="B27" s="416" t="s">
        <v>952</v>
      </c>
      <c r="C27" s="417"/>
      <c r="D27" s="333"/>
      <c r="E27" s="334"/>
      <c r="F27" s="335"/>
      <c r="G27" s="422"/>
    </row>
    <row r="28" spans="1:7" s="23" customFormat="1" ht="38.25" x14ac:dyDescent="0.2">
      <c r="A28" s="330"/>
      <c r="B28" s="416" t="s">
        <v>954</v>
      </c>
      <c r="C28" s="417"/>
      <c r="D28" s="333"/>
      <c r="E28" s="334"/>
      <c r="F28" s="335"/>
      <c r="G28" s="422"/>
    </row>
    <row r="29" spans="1:7" s="23" customFormat="1" ht="38.25" x14ac:dyDescent="0.2">
      <c r="A29" s="330"/>
      <c r="B29" s="416" t="s">
        <v>955</v>
      </c>
      <c r="C29" s="417"/>
      <c r="D29" s="333"/>
      <c r="E29" s="334"/>
      <c r="F29" s="335"/>
      <c r="G29" s="422"/>
    </row>
    <row r="30" spans="1:7" s="23" customFormat="1" ht="25.5" x14ac:dyDescent="0.2">
      <c r="A30" s="330"/>
      <c r="B30" s="416" t="s">
        <v>956</v>
      </c>
      <c r="C30" s="417"/>
      <c r="D30" s="333"/>
      <c r="E30" s="334"/>
      <c r="F30" s="335"/>
      <c r="G30" s="422"/>
    </row>
    <row r="31" spans="1:7" s="23" customFormat="1" ht="12.75" x14ac:dyDescent="0.2">
      <c r="A31" s="426"/>
      <c r="B31" s="427" t="s">
        <v>957</v>
      </c>
      <c r="C31" s="428"/>
      <c r="D31" s="403" t="s">
        <v>60</v>
      </c>
      <c r="E31" s="404">
        <v>4</v>
      </c>
      <c r="F31" s="405"/>
      <c r="G31" s="425">
        <f>F31*E31</f>
        <v>0</v>
      </c>
    </row>
    <row r="32" spans="1:7" s="23" customFormat="1" ht="12.75" x14ac:dyDescent="0.2">
      <c r="A32" s="99"/>
      <c r="B32" s="294"/>
      <c r="C32" s="410"/>
      <c r="D32" s="184"/>
      <c r="E32" s="185"/>
      <c r="F32" s="186"/>
      <c r="G32" s="295"/>
    </row>
    <row r="33" spans="1:7" s="23" customFormat="1" ht="63.75" x14ac:dyDescent="0.2">
      <c r="A33" s="412" t="s">
        <v>927</v>
      </c>
      <c r="B33" s="413" t="s">
        <v>944</v>
      </c>
      <c r="C33" s="414"/>
      <c r="D33" s="415"/>
      <c r="E33" s="415"/>
      <c r="F33" s="415"/>
      <c r="G33" s="415"/>
    </row>
    <row r="34" spans="1:7" s="23" customFormat="1" ht="25.5" x14ac:dyDescent="0.2">
      <c r="A34" s="330"/>
      <c r="B34" s="416" t="s">
        <v>945</v>
      </c>
      <c r="C34" s="417"/>
      <c r="D34" s="333"/>
      <c r="E34" s="334"/>
      <c r="F34" s="335"/>
      <c r="G34" s="422"/>
    </row>
    <row r="35" spans="1:7" s="23" customFormat="1" ht="12.75" x14ac:dyDescent="0.2">
      <c r="A35" s="330"/>
      <c r="B35" s="416" t="s">
        <v>946</v>
      </c>
      <c r="C35" s="417"/>
      <c r="D35" s="333"/>
      <c r="E35" s="334"/>
      <c r="F35" s="335"/>
      <c r="G35" s="422"/>
    </row>
    <row r="36" spans="1:7" s="23" customFormat="1" ht="12.75" x14ac:dyDescent="0.2">
      <c r="A36" s="330"/>
      <c r="B36" s="416" t="s">
        <v>947</v>
      </c>
      <c r="C36" s="417"/>
      <c r="D36" s="333"/>
      <c r="E36" s="334"/>
      <c r="F36" s="335"/>
      <c r="G36" s="422"/>
    </row>
    <row r="37" spans="1:7" s="23" customFormat="1" ht="12.75" x14ac:dyDescent="0.2">
      <c r="A37" s="426"/>
      <c r="B37" s="427" t="s">
        <v>948</v>
      </c>
      <c r="C37" s="555" t="s">
        <v>1100</v>
      </c>
      <c r="D37" s="403" t="s">
        <v>60</v>
      </c>
      <c r="E37" s="429">
        <v>8</v>
      </c>
      <c r="F37" s="405"/>
      <c r="G37" s="425">
        <f>F37*E37</f>
        <v>0</v>
      </c>
    </row>
    <row r="38" spans="1:7" s="23" customFormat="1" ht="12.75" x14ac:dyDescent="0.2">
      <c r="A38" s="99"/>
      <c r="B38" s="294"/>
      <c r="C38" s="410"/>
      <c r="D38" s="184"/>
      <c r="E38" s="185"/>
      <c r="F38" s="186"/>
      <c r="G38" s="295"/>
    </row>
    <row r="39" spans="1:7" s="23" customFormat="1" ht="25.5" x14ac:dyDescent="0.2">
      <c r="A39" s="412" t="s">
        <v>928</v>
      </c>
      <c r="B39" s="413" t="s">
        <v>949</v>
      </c>
      <c r="C39" s="414"/>
      <c r="D39" s="415"/>
      <c r="E39" s="415"/>
      <c r="F39" s="415"/>
      <c r="G39" s="415"/>
    </row>
    <row r="40" spans="1:7" s="23" customFormat="1" ht="12.75" x14ac:dyDescent="0.2">
      <c r="A40" s="426"/>
      <c r="B40" s="427" t="s">
        <v>950</v>
      </c>
      <c r="C40" s="428"/>
      <c r="D40" s="403" t="s">
        <v>37</v>
      </c>
      <c r="E40" s="429">
        <v>4</v>
      </c>
      <c r="F40" s="405"/>
      <c r="G40" s="425">
        <f>F40*E40</f>
        <v>0</v>
      </c>
    </row>
    <row r="41" spans="1:7" s="23" customFormat="1" ht="12.75" x14ac:dyDescent="0.2">
      <c r="A41" s="99"/>
      <c r="B41" s="294"/>
      <c r="C41" s="410"/>
      <c r="D41" s="184"/>
      <c r="E41" s="185"/>
      <c r="F41" s="186"/>
      <c r="G41" s="295"/>
    </row>
    <row r="42" spans="1:7" s="23" customFormat="1" ht="84" customHeight="1" x14ac:dyDescent="0.2">
      <c r="A42" s="412" t="s">
        <v>929</v>
      </c>
      <c r="B42" s="413" t="s">
        <v>923</v>
      </c>
      <c r="C42" s="414"/>
      <c r="D42" s="365" t="s">
        <v>60</v>
      </c>
      <c r="E42" s="435">
        <v>1</v>
      </c>
      <c r="F42" s="435"/>
      <c r="G42" s="435">
        <f>F42*E42</f>
        <v>0</v>
      </c>
    </row>
    <row r="43" spans="1:7" s="23" customFormat="1" ht="18.75" customHeight="1" x14ac:dyDescent="0.2">
      <c r="A43" s="426"/>
      <c r="B43" s="590" t="s">
        <v>958</v>
      </c>
      <c r="C43" s="555" t="s">
        <v>950</v>
      </c>
      <c r="D43" s="403" t="s">
        <v>60</v>
      </c>
      <c r="E43" s="404">
        <v>1</v>
      </c>
      <c r="F43" s="405"/>
      <c r="G43" s="425">
        <f>F43*E43</f>
        <v>0</v>
      </c>
    </row>
    <row r="44" spans="1:7" s="23" customFormat="1" ht="15" customHeight="1" x14ac:dyDescent="0.2">
      <c r="A44" s="99"/>
      <c r="B44" s="294"/>
      <c r="C44" s="410"/>
      <c r="D44" s="184"/>
      <c r="E44" s="185"/>
      <c r="F44" s="186"/>
      <c r="G44" s="295"/>
    </row>
    <row r="45" spans="1:7" ht="17.25" thickBot="1" x14ac:dyDescent="0.35">
      <c r="A45" s="296"/>
      <c r="B45" s="297"/>
      <c r="C45" s="411"/>
      <c r="D45" s="298"/>
      <c r="E45" s="299"/>
      <c r="F45" s="300"/>
      <c r="G45" s="301"/>
    </row>
    <row r="46" spans="1:7" s="7" customFormat="1" ht="17.25" thickBot="1" x14ac:dyDescent="0.35">
      <c r="A46" s="77"/>
      <c r="B46" s="302" t="s">
        <v>920</v>
      </c>
      <c r="C46" s="302"/>
      <c r="D46" s="268"/>
      <c r="E46" s="269"/>
      <c r="F46" s="270"/>
      <c r="G46" s="303">
        <f>SUM(G12:G45)</f>
        <v>0</v>
      </c>
    </row>
    <row r="47" spans="1:7" ht="17.25" thickTop="1" x14ac:dyDescent="0.3"/>
  </sheetData>
  <sheetProtection selectLockedCells="1" selectUnlockedCells="1"/>
  <mergeCells count="4">
    <mergeCell ref="A4:G4"/>
    <mergeCell ref="A5:G5"/>
    <mergeCell ref="A6:G6"/>
    <mergeCell ref="A7:G7"/>
  </mergeCells>
  <pageMargins left="0.78740157480314965" right="0.39370078740157483" top="0.98425196850393704" bottom="0.82677165354330717" header="0.51181102362204722" footer="0.51181102362204722"/>
  <pageSetup paperSize="9" scale="71" firstPageNumber="0" orientation="portrait" horizontalDpi="300" verticalDpi="300" r:id="rId1"/>
  <headerFooter alignWithMargins="0">
    <oddHeader>&amp;L&amp;"Calibri,Krepko"&amp;9&amp;UDograditev OŠ Blanca&amp;R&amp;9POPIS GRADBENIH DEL
A/9.0 KANALIZACIJA</oddHeader>
    <oddFooter>&amp;R&amp;P</oddFooter>
  </headerFooter>
  <rowBreaks count="1" manualBreakCount="1">
    <brk id="37" max="6"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topLeftCell="A47" zoomScaleSheetLayoutView="100" workbookViewId="0">
      <selection activeCell="A49" sqref="A49"/>
    </sheetView>
  </sheetViews>
  <sheetFormatPr defaultRowHeight="16.5" x14ac:dyDescent="0.3"/>
  <cols>
    <col min="1" max="1" width="7.140625" style="14" customWidth="1"/>
    <col min="2" max="3" width="39.42578125" style="21" customWidth="1"/>
    <col min="4" max="4" width="5.7109375" style="3" customWidth="1"/>
    <col min="5" max="5" width="9.7109375" style="3" customWidth="1"/>
    <col min="6" max="6" width="12.42578125" style="3" customWidth="1"/>
    <col min="7" max="7" width="13.28515625" style="213" customWidth="1"/>
    <col min="8" max="12" width="9.140625" style="3"/>
    <col min="13" max="13" width="7.140625" style="3" customWidth="1"/>
    <col min="14" max="16384" width="9.140625" style="3"/>
  </cols>
  <sheetData>
    <row r="1" spans="1:7" s="17" customFormat="1" ht="18.75" thickBot="1" x14ac:dyDescent="0.3">
      <c r="A1" s="1" t="s">
        <v>68</v>
      </c>
      <c r="B1" s="126" t="s">
        <v>15</v>
      </c>
      <c r="C1" s="126"/>
      <c r="D1" s="16"/>
      <c r="E1" s="16"/>
      <c r="F1" s="16"/>
      <c r="G1" s="252"/>
    </row>
    <row r="2" spans="1:7" ht="17.25" thickTop="1" x14ac:dyDescent="0.3"/>
    <row r="5" spans="1:7" x14ac:dyDescent="0.3">
      <c r="A5" s="6" t="s">
        <v>69</v>
      </c>
      <c r="B5" s="110" t="s">
        <v>273</v>
      </c>
      <c r="C5" s="110"/>
    </row>
    <row r="6" spans="1:7" x14ac:dyDescent="0.3">
      <c r="A6" s="6"/>
      <c r="B6" s="110"/>
      <c r="C6" s="110"/>
    </row>
    <row r="7" spans="1:7" customFormat="1" ht="15" x14ac:dyDescent="0.25">
      <c r="A7" s="62" t="s">
        <v>313</v>
      </c>
      <c r="B7" s="116"/>
      <c r="C7" s="116"/>
      <c r="D7" s="63"/>
      <c r="E7" s="64"/>
      <c r="F7" s="65"/>
      <c r="G7" s="214"/>
    </row>
    <row r="8" spans="1:7" s="147" customFormat="1" ht="16.5" customHeight="1" x14ac:dyDescent="0.25">
      <c r="A8" s="703" t="s">
        <v>314</v>
      </c>
      <c r="B8" s="704"/>
      <c r="C8" s="704"/>
      <c r="D8" s="704"/>
      <c r="E8" s="704"/>
      <c r="F8" s="704"/>
      <c r="G8" s="705"/>
    </row>
    <row r="9" spans="1:7" s="147" customFormat="1" ht="12.75" customHeight="1" x14ac:dyDescent="0.2">
      <c r="A9" s="753" t="s">
        <v>217</v>
      </c>
      <c r="B9" s="754"/>
      <c r="C9" s="754"/>
      <c r="D9" s="754"/>
      <c r="E9" s="754"/>
      <c r="F9" s="754"/>
      <c r="G9" s="755"/>
    </row>
    <row r="10" spans="1:7" s="147" customFormat="1" ht="15" customHeight="1" x14ac:dyDescent="0.2">
      <c r="A10" s="753" t="s">
        <v>218</v>
      </c>
      <c r="B10" s="754"/>
      <c r="C10" s="754"/>
      <c r="D10" s="754"/>
      <c r="E10" s="754"/>
      <c r="F10" s="754"/>
      <c r="G10" s="755"/>
    </row>
    <row r="11" spans="1:7" s="147" customFormat="1" ht="27" customHeight="1" x14ac:dyDescent="0.2">
      <c r="A11" s="753" t="s">
        <v>219</v>
      </c>
      <c r="B11" s="754"/>
      <c r="C11" s="754"/>
      <c r="D11" s="754"/>
      <c r="E11" s="754"/>
      <c r="F11" s="754"/>
      <c r="G11" s="755"/>
    </row>
    <row r="12" spans="1:7" s="147" customFormat="1" ht="13.5" x14ac:dyDescent="0.2">
      <c r="A12" s="753" t="s">
        <v>220</v>
      </c>
      <c r="B12" s="754"/>
      <c r="C12" s="754"/>
      <c r="D12" s="754"/>
      <c r="E12" s="754"/>
      <c r="F12" s="754"/>
      <c r="G12" s="755"/>
    </row>
    <row r="13" spans="1:7" s="147" customFormat="1" ht="15.75" customHeight="1" x14ac:dyDescent="0.2">
      <c r="A13" s="756" t="s">
        <v>221</v>
      </c>
      <c r="B13" s="757"/>
      <c r="C13" s="757"/>
      <c r="D13" s="757"/>
      <c r="E13" s="757"/>
      <c r="F13" s="757"/>
      <c r="G13" s="758"/>
    </row>
    <row r="14" spans="1:7" x14ac:dyDescent="0.3">
      <c r="A14" s="6"/>
      <c r="B14" s="110"/>
      <c r="C14" s="110"/>
    </row>
    <row r="16" spans="1:7" s="7" customFormat="1" ht="17.25" thickBot="1" x14ac:dyDescent="0.35">
      <c r="A16" s="8"/>
      <c r="B16" s="113" t="s">
        <v>29</v>
      </c>
      <c r="C16" s="307" t="s">
        <v>1094</v>
      </c>
      <c r="D16" s="9" t="s">
        <v>30</v>
      </c>
      <c r="E16" s="9" t="s">
        <v>31</v>
      </c>
      <c r="F16" s="9" t="s">
        <v>32</v>
      </c>
      <c r="G16" s="219" t="s">
        <v>33</v>
      </c>
    </row>
    <row r="17" spans="1:8" s="86" customFormat="1" ht="13.5" thickTop="1" x14ac:dyDescent="0.2">
      <c r="A17" s="95"/>
      <c r="B17" s="127"/>
      <c r="C17" s="430"/>
      <c r="D17" s="96"/>
      <c r="E17" s="96"/>
      <c r="F17" s="96"/>
      <c r="G17" s="220"/>
    </row>
    <row r="18" spans="1:8" s="83" customFormat="1" ht="63.75" x14ac:dyDescent="0.25">
      <c r="A18" s="356" t="s">
        <v>70</v>
      </c>
      <c r="B18" s="357" t="s">
        <v>427</v>
      </c>
      <c r="C18" s="346" t="s">
        <v>1101</v>
      </c>
      <c r="D18" s="352" t="s">
        <v>45</v>
      </c>
      <c r="E18" s="431">
        <v>1786.75</v>
      </c>
      <c r="F18" s="354"/>
      <c r="G18" s="355">
        <f>F18*E18</f>
        <v>0</v>
      </c>
      <c r="H18" s="273"/>
    </row>
    <row r="19" spans="1:8" s="83" customFormat="1" ht="16.5" customHeight="1" x14ac:dyDescent="0.25">
      <c r="B19" s="85"/>
      <c r="C19" s="315"/>
      <c r="D19" s="184"/>
      <c r="E19" s="195"/>
      <c r="F19" s="186"/>
      <c r="G19" s="221"/>
    </row>
    <row r="20" spans="1:8" s="83" customFormat="1" ht="51" x14ac:dyDescent="0.25">
      <c r="A20" s="363" t="s">
        <v>125</v>
      </c>
      <c r="B20" s="386" t="s">
        <v>433</v>
      </c>
      <c r="C20" s="387"/>
      <c r="D20" s="365" t="s">
        <v>45</v>
      </c>
      <c r="E20" s="375">
        <v>2138.08</v>
      </c>
      <c r="F20" s="367"/>
      <c r="G20" s="388">
        <f>F20*E20</f>
        <v>0</v>
      </c>
      <c r="H20" s="273"/>
    </row>
    <row r="21" spans="1:8" s="83" customFormat="1" ht="12.75" x14ac:dyDescent="0.25">
      <c r="A21" s="432"/>
      <c r="B21" s="85" t="s">
        <v>428</v>
      </c>
      <c r="C21" s="315"/>
      <c r="D21" s="333"/>
      <c r="E21" s="377"/>
      <c r="F21" s="335"/>
      <c r="G21" s="336"/>
    </row>
    <row r="22" spans="1:8" s="83" customFormat="1" ht="12.75" x14ac:dyDescent="0.25">
      <c r="A22" s="433" t="s">
        <v>432</v>
      </c>
      <c r="B22" s="85" t="s">
        <v>431</v>
      </c>
      <c r="C22" s="315"/>
      <c r="D22" s="333"/>
      <c r="E22" s="377"/>
      <c r="F22" s="335"/>
      <c r="G22" s="336"/>
    </row>
    <row r="23" spans="1:8" s="83" customFormat="1" ht="12.75" x14ac:dyDescent="0.25">
      <c r="A23" s="433" t="s">
        <v>432</v>
      </c>
      <c r="B23" s="85" t="s">
        <v>1062</v>
      </c>
      <c r="C23" s="315"/>
      <c r="D23" s="333"/>
      <c r="E23" s="377"/>
      <c r="F23" s="335"/>
      <c r="G23" s="336"/>
    </row>
    <row r="24" spans="1:8" s="83" customFormat="1" ht="12.75" x14ac:dyDescent="0.25">
      <c r="A24" s="433" t="s">
        <v>432</v>
      </c>
      <c r="B24" s="85" t="s">
        <v>429</v>
      </c>
      <c r="C24" s="315"/>
      <c r="D24" s="333"/>
      <c r="E24" s="377"/>
      <c r="F24" s="335"/>
      <c r="G24" s="336"/>
    </row>
    <row r="25" spans="1:8" s="83" customFormat="1" ht="12.75" x14ac:dyDescent="0.25">
      <c r="A25" s="434" t="s">
        <v>432</v>
      </c>
      <c r="B25" s="401" t="s">
        <v>430</v>
      </c>
      <c r="C25" s="402"/>
      <c r="D25" s="403"/>
      <c r="E25" s="429"/>
      <c r="F25" s="405"/>
      <c r="G25" s="406"/>
    </row>
    <row r="26" spans="1:8" s="83" customFormat="1" ht="12.75" x14ac:dyDescent="0.25">
      <c r="B26" s="85"/>
      <c r="C26" s="315"/>
      <c r="D26" s="184"/>
      <c r="E26" s="195"/>
      <c r="F26" s="186"/>
      <c r="G26" s="221"/>
    </row>
    <row r="27" spans="1:8" s="83" customFormat="1" ht="63.75" x14ac:dyDescent="0.25">
      <c r="A27" s="356" t="s">
        <v>126</v>
      </c>
      <c r="B27" s="357" t="s">
        <v>434</v>
      </c>
      <c r="C27" s="346" t="s">
        <v>1227</v>
      </c>
      <c r="D27" s="352" t="s">
        <v>45</v>
      </c>
      <c r="E27" s="431">
        <v>149.44999999999999</v>
      </c>
      <c r="F27" s="354"/>
      <c r="G27" s="355">
        <f>F27*E27</f>
        <v>0</v>
      </c>
      <c r="H27" s="273"/>
    </row>
    <row r="28" spans="1:8" s="83" customFormat="1" ht="16.5" customHeight="1" x14ac:dyDescent="0.25">
      <c r="B28" s="85"/>
      <c r="C28" s="315"/>
      <c r="D28" s="184"/>
      <c r="E28" s="195"/>
      <c r="F28" s="186"/>
      <c r="G28" s="221"/>
    </row>
    <row r="29" spans="1:8" s="83" customFormat="1" ht="51" x14ac:dyDescent="0.25">
      <c r="A29" s="664" t="s">
        <v>127</v>
      </c>
      <c r="B29" s="357" t="s">
        <v>435</v>
      </c>
      <c r="C29" s="346" t="s">
        <v>1271</v>
      </c>
      <c r="D29" s="352" t="s">
        <v>45</v>
      </c>
      <c r="E29" s="431">
        <v>1978.94</v>
      </c>
      <c r="F29" s="354"/>
      <c r="G29" s="355">
        <f>F29*E29</f>
        <v>0</v>
      </c>
      <c r="H29" s="273"/>
    </row>
    <row r="30" spans="1:8" s="83" customFormat="1" ht="12.75" x14ac:dyDescent="0.25">
      <c r="B30" s="85"/>
      <c r="C30" s="315"/>
      <c r="D30" s="184"/>
      <c r="E30" s="195"/>
      <c r="F30" s="186"/>
      <c r="G30" s="221"/>
    </row>
    <row r="31" spans="1:8" s="83" customFormat="1" ht="63.75" x14ac:dyDescent="0.25">
      <c r="A31" s="356" t="s">
        <v>132</v>
      </c>
      <c r="B31" s="357" t="s">
        <v>436</v>
      </c>
      <c r="C31" s="358"/>
      <c r="D31" s="352" t="s">
        <v>45</v>
      </c>
      <c r="E31" s="431">
        <v>65.89</v>
      </c>
      <c r="F31" s="354"/>
      <c r="G31" s="355">
        <f>F31*E31</f>
        <v>0</v>
      </c>
      <c r="H31" s="273"/>
    </row>
    <row r="32" spans="1:8" s="83" customFormat="1" ht="12.75" x14ac:dyDescent="0.25">
      <c r="A32" s="82"/>
      <c r="B32" s="85"/>
      <c r="C32" s="315"/>
    </row>
    <row r="33" spans="1:9" s="83" customFormat="1" ht="51" x14ac:dyDescent="0.25">
      <c r="A33" s="363" t="s">
        <v>274</v>
      </c>
      <c r="B33" s="386" t="s">
        <v>437</v>
      </c>
      <c r="C33" s="387"/>
      <c r="D33" s="435"/>
      <c r="E33" s="435"/>
      <c r="F33" s="435"/>
      <c r="G33" s="435"/>
    </row>
    <row r="34" spans="1:9" s="83" customFormat="1" x14ac:dyDescent="0.25">
      <c r="A34" s="433" t="s">
        <v>432</v>
      </c>
      <c r="B34" s="85" t="s">
        <v>438</v>
      </c>
      <c r="C34" s="315"/>
      <c r="D34" s="333" t="s">
        <v>45</v>
      </c>
      <c r="E34" s="377">
        <v>29.57</v>
      </c>
      <c r="F34" s="335"/>
      <c r="G34" s="336">
        <f>F34*E34</f>
        <v>0</v>
      </c>
      <c r="H34" s="273"/>
    </row>
    <row r="35" spans="1:9" s="83" customFormat="1" ht="20.25" customHeight="1" x14ac:dyDescent="0.25">
      <c r="A35" s="434" t="s">
        <v>432</v>
      </c>
      <c r="B35" s="401" t="s">
        <v>439</v>
      </c>
      <c r="C35" s="402"/>
      <c r="D35" s="403" t="s">
        <v>35</v>
      </c>
      <c r="E35" s="429">
        <v>84.48</v>
      </c>
      <c r="F35" s="405"/>
      <c r="G35" s="406">
        <f>F35*E35</f>
        <v>0</v>
      </c>
      <c r="H35" s="273"/>
    </row>
    <row r="36" spans="1:9" s="83" customFormat="1" ht="20.25" customHeight="1" x14ac:dyDescent="0.25">
      <c r="A36" s="82"/>
      <c r="B36" s="85"/>
      <c r="C36" s="315"/>
      <c r="D36" s="184"/>
      <c r="E36" s="195"/>
      <c r="F36" s="186"/>
      <c r="G36" s="221"/>
    </row>
    <row r="37" spans="1:9" s="83" customFormat="1" ht="63.75" x14ac:dyDescent="0.25">
      <c r="A37" s="356" t="s">
        <v>127</v>
      </c>
      <c r="B37" s="357" t="s">
        <v>440</v>
      </c>
      <c r="C37" s="346" t="s">
        <v>1063</v>
      </c>
      <c r="D37" s="352" t="s">
        <v>35</v>
      </c>
      <c r="E37" s="431">
        <v>82.72</v>
      </c>
      <c r="F37" s="354"/>
      <c r="G37" s="355">
        <f>F37*E37</f>
        <v>0</v>
      </c>
      <c r="H37" s="273"/>
    </row>
    <row r="38" spans="1:9" s="83" customFormat="1" ht="19.5" customHeight="1" x14ac:dyDescent="0.25">
      <c r="A38" s="82"/>
      <c r="B38" s="85"/>
      <c r="C38" s="315"/>
      <c r="D38" s="184"/>
      <c r="E38" s="195"/>
      <c r="F38" s="186"/>
      <c r="G38" s="221"/>
    </row>
    <row r="39" spans="1:9" s="83" customFormat="1" ht="51" x14ac:dyDescent="0.25">
      <c r="A39" s="356" t="s">
        <v>128</v>
      </c>
      <c r="B39" s="357" t="s">
        <v>777</v>
      </c>
      <c r="C39" s="358"/>
      <c r="D39" s="352" t="s">
        <v>60</v>
      </c>
      <c r="E39" s="431">
        <v>4</v>
      </c>
      <c r="F39" s="354"/>
      <c r="G39" s="355">
        <f>F39*E39</f>
        <v>0</v>
      </c>
      <c r="H39" s="273"/>
    </row>
    <row r="40" spans="1:9" s="83" customFormat="1" ht="18" customHeight="1" x14ac:dyDescent="0.25">
      <c r="A40" s="82"/>
      <c r="B40" s="85"/>
      <c r="C40" s="315"/>
      <c r="D40" s="184"/>
      <c r="E40" s="195"/>
      <c r="F40" s="186"/>
      <c r="G40" s="221"/>
    </row>
    <row r="41" spans="1:9" s="83" customFormat="1" ht="154.9" customHeight="1" x14ac:dyDescent="0.25">
      <c r="A41" s="356" t="s">
        <v>132</v>
      </c>
      <c r="B41" s="357" t="s">
        <v>778</v>
      </c>
      <c r="C41" s="346" t="s">
        <v>1228</v>
      </c>
      <c r="D41" s="352" t="s">
        <v>45</v>
      </c>
      <c r="E41" s="431">
        <v>236.08</v>
      </c>
      <c r="F41" s="354"/>
      <c r="G41" s="355">
        <f>F41*E41</f>
        <v>0</v>
      </c>
      <c r="I41" s="273"/>
    </row>
    <row r="42" spans="1:9" s="83" customFormat="1" ht="12.75" x14ac:dyDescent="0.25">
      <c r="A42" s="82"/>
      <c r="B42" s="85"/>
      <c r="C42" s="315"/>
      <c r="D42" s="184"/>
      <c r="E42" s="195"/>
      <c r="F42" s="186"/>
      <c r="G42" s="221"/>
    </row>
    <row r="43" spans="1:9" s="83" customFormat="1" ht="85.15" customHeight="1" x14ac:dyDescent="0.25">
      <c r="A43" s="356" t="s">
        <v>274</v>
      </c>
      <c r="B43" s="357" t="s">
        <v>769</v>
      </c>
      <c r="C43" s="346" t="s">
        <v>1272</v>
      </c>
      <c r="D43" s="352" t="s">
        <v>45</v>
      </c>
      <c r="E43" s="431">
        <v>75.7</v>
      </c>
      <c r="F43" s="354"/>
      <c r="G43" s="355">
        <f>F43*E43</f>
        <v>0</v>
      </c>
      <c r="I43" s="273"/>
    </row>
    <row r="44" spans="1:9" s="83" customFormat="1" ht="12.75" x14ac:dyDescent="0.25">
      <c r="A44" s="82"/>
      <c r="B44" s="85"/>
      <c r="C44" s="315"/>
      <c r="D44" s="184"/>
      <c r="E44" s="195"/>
      <c r="F44" s="186"/>
      <c r="G44" s="221"/>
    </row>
    <row r="45" spans="1:9" s="83" customFormat="1" ht="76.5" x14ac:dyDescent="0.25">
      <c r="A45" s="356" t="s">
        <v>275</v>
      </c>
      <c r="B45" s="357" t="s">
        <v>770</v>
      </c>
      <c r="C45" s="358"/>
      <c r="D45" s="352" t="s">
        <v>37</v>
      </c>
      <c r="E45" s="431">
        <v>1</v>
      </c>
      <c r="F45" s="354"/>
      <c r="G45" s="355">
        <f>F45*E45</f>
        <v>0</v>
      </c>
      <c r="I45" s="273"/>
    </row>
    <row r="46" spans="1:9" s="83" customFormat="1" x14ac:dyDescent="0.25">
      <c r="A46" s="376"/>
      <c r="B46" s="85"/>
      <c r="C46" s="315"/>
      <c r="D46" s="333"/>
      <c r="E46" s="377"/>
      <c r="F46" s="335"/>
      <c r="G46" s="336"/>
      <c r="I46" s="273"/>
    </row>
    <row r="47" spans="1:9" s="83" customFormat="1" ht="38.25" x14ac:dyDescent="0.25">
      <c r="A47" s="356" t="s">
        <v>1064</v>
      </c>
      <c r="B47" s="357"/>
      <c r="C47" s="346" t="s">
        <v>1065</v>
      </c>
      <c r="D47" s="352" t="s">
        <v>45</v>
      </c>
      <c r="E47" s="431">
        <v>150</v>
      </c>
      <c r="F47" s="354"/>
      <c r="G47" s="355">
        <f>F47*E47</f>
        <v>0</v>
      </c>
      <c r="I47" s="273"/>
    </row>
    <row r="48" spans="1:9" s="83" customFormat="1" x14ac:dyDescent="0.25">
      <c r="A48" s="376"/>
      <c r="B48" s="85"/>
      <c r="C48" s="315"/>
      <c r="D48" s="333"/>
      <c r="E48" s="377"/>
      <c r="F48" s="335"/>
      <c r="G48" s="336"/>
      <c r="I48" s="273"/>
    </row>
    <row r="49" spans="1:9" s="83" customFormat="1" ht="51" x14ac:dyDescent="0.25">
      <c r="A49" s="664" t="s">
        <v>1102</v>
      </c>
      <c r="B49" s="357"/>
      <c r="C49" s="346" t="s">
        <v>1103</v>
      </c>
      <c r="D49" s="352" t="s">
        <v>73</v>
      </c>
      <c r="E49" s="431">
        <v>3</v>
      </c>
      <c r="F49" s="354"/>
      <c r="G49" s="355">
        <f>F49*E49</f>
        <v>0</v>
      </c>
      <c r="I49" s="273"/>
    </row>
    <row r="50" spans="1:9" s="83" customFormat="1" x14ac:dyDescent="0.25">
      <c r="A50" s="82"/>
      <c r="B50" s="85"/>
      <c r="C50" s="315"/>
      <c r="D50" s="184"/>
      <c r="E50" s="195"/>
      <c r="F50" s="186"/>
      <c r="G50" s="221"/>
      <c r="I50" s="273"/>
    </row>
    <row r="51" spans="1:9" s="23" customFormat="1" ht="102" x14ac:dyDescent="0.2">
      <c r="A51" s="356" t="s">
        <v>1252</v>
      </c>
      <c r="B51" s="357"/>
      <c r="C51" s="346" t="s">
        <v>1255</v>
      </c>
      <c r="D51" s="352" t="s">
        <v>37</v>
      </c>
      <c r="E51" s="431">
        <v>1</v>
      </c>
      <c r="F51" s="354"/>
      <c r="G51" s="355">
        <f>F51*E51</f>
        <v>0</v>
      </c>
    </row>
    <row r="52" spans="1:9" s="7" customFormat="1" x14ac:dyDescent="0.3">
      <c r="A52" s="82"/>
      <c r="B52" s="85"/>
      <c r="C52" s="315"/>
      <c r="D52" s="184"/>
      <c r="E52" s="195"/>
      <c r="F52" s="186"/>
      <c r="G52" s="221"/>
    </row>
    <row r="53" spans="1:9" s="23" customFormat="1" ht="102.75" thickBot="1" x14ac:dyDescent="0.25">
      <c r="A53" s="356" t="s">
        <v>1253</v>
      </c>
      <c r="B53" s="357"/>
      <c r="C53" s="346" t="s">
        <v>1254</v>
      </c>
      <c r="D53" s="352" t="s">
        <v>37</v>
      </c>
      <c r="E53" s="431">
        <v>1</v>
      </c>
      <c r="F53" s="354"/>
      <c r="G53" s="355">
        <f>F53*E53</f>
        <v>0</v>
      </c>
    </row>
    <row r="54" spans="1:9" s="23" customFormat="1" ht="17.25" thickBot="1" x14ac:dyDescent="0.35">
      <c r="A54" s="77"/>
      <c r="B54" s="752" t="s">
        <v>272</v>
      </c>
      <c r="C54" s="752"/>
      <c r="D54" s="752"/>
      <c r="E54" s="752"/>
      <c r="F54" s="752"/>
      <c r="G54" s="225">
        <f>SUM(G18:G53)</f>
        <v>0</v>
      </c>
    </row>
    <row r="55" spans="1:9" ht="17.25" thickTop="1" x14ac:dyDescent="0.3">
      <c r="A55" s="83"/>
      <c r="B55" s="114"/>
      <c r="C55" s="114"/>
      <c r="D55" s="23"/>
      <c r="E55" s="23"/>
      <c r="F55" s="23"/>
      <c r="G55" s="224"/>
    </row>
    <row r="56" spans="1:9" x14ac:dyDescent="0.3">
      <c r="A56" s="83"/>
      <c r="B56" s="114"/>
      <c r="C56" s="114"/>
      <c r="D56" s="23"/>
      <c r="E56" s="23"/>
      <c r="F56" s="23"/>
      <c r="G56" s="224"/>
    </row>
  </sheetData>
  <sheetProtection selectLockedCells="1" selectUnlockedCells="1"/>
  <mergeCells count="7">
    <mergeCell ref="B54:F54"/>
    <mergeCell ref="A8:G8"/>
    <mergeCell ref="A9:G9"/>
    <mergeCell ref="A10:G10"/>
    <mergeCell ref="A11:G11"/>
    <mergeCell ref="A12:G12"/>
    <mergeCell ref="A13:G13"/>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B/1.0 KROVSKA DELA</oddHeader>
    <oddFooter>&amp;R&amp;P</oddFooter>
  </headerFooter>
  <rowBreaks count="2" manualBreakCount="2">
    <brk id="32" max="5" man="1"/>
    <brk id="51" max="16383" man="1"/>
  </rowBreaks>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topLeftCell="A9" zoomScaleSheetLayoutView="100" workbookViewId="0">
      <selection activeCell="C13" sqref="C13"/>
    </sheetView>
  </sheetViews>
  <sheetFormatPr defaultRowHeight="16.5" x14ac:dyDescent="0.3"/>
  <cols>
    <col min="1" max="1" width="7.140625" style="14" customWidth="1"/>
    <col min="2" max="3" width="39.42578125" style="21" customWidth="1"/>
    <col min="4" max="4" width="5.7109375" style="3" customWidth="1"/>
    <col min="5" max="5" width="11.140625" style="3" customWidth="1"/>
    <col min="6" max="6" width="11.85546875" style="3" customWidth="1"/>
    <col min="7" max="7" width="12" style="213" customWidth="1"/>
    <col min="8" max="12" width="9.140625" style="3"/>
    <col min="13" max="13" width="7.140625" style="3" customWidth="1"/>
    <col min="14" max="16384" width="9.140625" style="3"/>
  </cols>
  <sheetData>
    <row r="1" spans="1:11" x14ac:dyDescent="0.3">
      <c r="A1" s="6" t="s">
        <v>71</v>
      </c>
      <c r="B1" s="110" t="s">
        <v>276</v>
      </c>
      <c r="C1" s="110"/>
    </row>
    <row r="2" spans="1:11" x14ac:dyDescent="0.3">
      <c r="A2" s="6"/>
      <c r="B2" s="110"/>
      <c r="C2" s="110"/>
    </row>
    <row r="3" spans="1:11" customFormat="1" ht="15" x14ac:dyDescent="0.25">
      <c r="A3" s="68" t="s">
        <v>317</v>
      </c>
      <c r="B3" s="124"/>
      <c r="C3" s="124"/>
      <c r="D3" s="69"/>
      <c r="E3" s="70"/>
      <c r="F3" s="71"/>
      <c r="G3" s="251"/>
    </row>
    <row r="4" spans="1:11" s="149" customFormat="1" ht="14.25" customHeight="1" x14ac:dyDescent="0.25">
      <c r="A4" s="703" t="s">
        <v>225</v>
      </c>
      <c r="B4" s="704"/>
      <c r="C4" s="704"/>
      <c r="D4" s="704"/>
      <c r="E4" s="704"/>
      <c r="F4" s="704"/>
      <c r="G4" s="705"/>
      <c r="H4" s="148"/>
      <c r="I4" s="148"/>
      <c r="J4" s="148"/>
      <c r="K4" s="148"/>
    </row>
    <row r="5" spans="1:11" s="149" customFormat="1" ht="39" customHeight="1" x14ac:dyDescent="0.25">
      <c r="A5" s="694" t="s">
        <v>222</v>
      </c>
      <c r="B5" s="695"/>
      <c r="C5" s="695"/>
      <c r="D5" s="695"/>
      <c r="E5" s="695"/>
      <c r="F5" s="695"/>
      <c r="G5" s="696"/>
      <c r="H5" s="148"/>
      <c r="I5" s="148"/>
      <c r="J5" s="148"/>
      <c r="K5" s="148"/>
    </row>
    <row r="6" spans="1:11" s="149" customFormat="1" ht="27.75" customHeight="1" x14ac:dyDescent="0.25">
      <c r="A6" s="694" t="s">
        <v>223</v>
      </c>
      <c r="B6" s="759"/>
      <c r="C6" s="759"/>
      <c r="D6" s="759"/>
      <c r="E6" s="759"/>
      <c r="F6" s="759"/>
      <c r="G6" s="760"/>
      <c r="H6" s="148"/>
      <c r="I6" s="148"/>
      <c r="J6" s="148"/>
      <c r="K6" s="148"/>
    </row>
    <row r="7" spans="1:11" s="143" customFormat="1" ht="15" customHeight="1" x14ac:dyDescent="0.25">
      <c r="A7" s="694" t="s">
        <v>224</v>
      </c>
      <c r="B7" s="761"/>
      <c r="C7" s="761"/>
      <c r="D7" s="761"/>
      <c r="E7" s="761"/>
      <c r="F7" s="761"/>
      <c r="G7" s="762"/>
      <c r="H7" s="150"/>
      <c r="I7" s="150"/>
      <c r="J7" s="150"/>
      <c r="K7" s="150"/>
    </row>
    <row r="8" spans="1:11" s="149" customFormat="1" ht="13.5" x14ac:dyDescent="0.25">
      <c r="A8" s="716" t="s">
        <v>226</v>
      </c>
      <c r="B8" s="763"/>
      <c r="C8" s="763"/>
      <c r="D8" s="763"/>
      <c r="E8" s="763"/>
      <c r="F8" s="763"/>
      <c r="G8" s="764"/>
      <c r="H8" s="148"/>
      <c r="I8" s="148"/>
      <c r="J8" s="148"/>
      <c r="K8" s="148"/>
    </row>
    <row r="9" spans="1:11" customFormat="1" ht="15" x14ac:dyDescent="0.25">
      <c r="A9" s="72"/>
      <c r="B9" s="125"/>
      <c r="C9" s="125"/>
      <c r="D9" s="73"/>
      <c r="E9" s="73"/>
      <c r="F9" s="73"/>
      <c r="G9" s="254"/>
    </row>
    <row r="11" spans="1:11" s="7" customFormat="1" ht="17.25" thickBot="1" x14ac:dyDescent="0.35">
      <c r="A11" s="8"/>
      <c r="B11" s="113" t="s">
        <v>29</v>
      </c>
      <c r="C11" s="307" t="s">
        <v>1094</v>
      </c>
      <c r="D11" s="9" t="s">
        <v>30</v>
      </c>
      <c r="E11" s="9" t="s">
        <v>31</v>
      </c>
      <c r="F11" s="9" t="s">
        <v>32</v>
      </c>
      <c r="G11" s="219" t="s">
        <v>33</v>
      </c>
    </row>
    <row r="12" spans="1:11" s="23" customFormat="1" ht="13.5" thickTop="1" x14ac:dyDescent="0.2">
      <c r="A12" s="83"/>
      <c r="B12" s="114"/>
      <c r="C12" s="317"/>
      <c r="G12" s="224"/>
    </row>
    <row r="13" spans="1:11" s="83" customFormat="1" ht="63.75" x14ac:dyDescent="0.25">
      <c r="A13" s="356" t="s">
        <v>72</v>
      </c>
      <c r="B13" s="357" t="s">
        <v>441</v>
      </c>
      <c r="C13" s="358"/>
      <c r="D13" s="352" t="s">
        <v>35</v>
      </c>
      <c r="E13" s="431">
        <v>47.39</v>
      </c>
      <c r="F13" s="354"/>
      <c r="G13" s="355">
        <f>F13*E13</f>
        <v>0</v>
      </c>
      <c r="H13" s="273"/>
    </row>
    <row r="14" spans="1:11" s="83" customFormat="1" ht="15" customHeight="1" x14ac:dyDescent="0.25">
      <c r="A14" s="82"/>
      <c r="B14" s="85"/>
      <c r="C14" s="315"/>
      <c r="G14" s="222"/>
    </row>
    <row r="15" spans="1:11" s="83" customFormat="1" ht="38.25" x14ac:dyDescent="0.25">
      <c r="A15" s="363" t="s">
        <v>353</v>
      </c>
      <c r="B15" s="386" t="s">
        <v>442</v>
      </c>
      <c r="C15" s="387"/>
      <c r="D15" s="435"/>
      <c r="E15" s="435"/>
      <c r="F15" s="435"/>
      <c r="G15" s="436"/>
    </row>
    <row r="16" spans="1:11" s="83" customFormat="1" x14ac:dyDescent="0.25">
      <c r="A16" s="437" t="s">
        <v>432</v>
      </c>
      <c r="B16" s="357" t="s">
        <v>443</v>
      </c>
      <c r="C16" s="358"/>
      <c r="D16" s="352" t="s">
        <v>35</v>
      </c>
      <c r="E16" s="431">
        <v>64.459999999999994</v>
      </c>
      <c r="F16" s="354"/>
      <c r="G16" s="355">
        <f t="shared" ref="G16:G21" si="0">F16*E16</f>
        <v>0</v>
      </c>
      <c r="H16" s="273"/>
    </row>
    <row r="17" spans="1:10" s="83" customFormat="1" ht="15" customHeight="1" x14ac:dyDescent="0.25">
      <c r="A17" s="437" t="s">
        <v>432</v>
      </c>
      <c r="B17" s="357" t="s">
        <v>444</v>
      </c>
      <c r="C17" s="358"/>
      <c r="D17" s="352" t="s">
        <v>35</v>
      </c>
      <c r="E17" s="431">
        <v>10.119999999999999</v>
      </c>
      <c r="F17" s="354"/>
      <c r="G17" s="355">
        <f t="shared" si="0"/>
        <v>0</v>
      </c>
      <c r="H17" s="273"/>
    </row>
    <row r="18" spans="1:10" s="83" customFormat="1" ht="15" customHeight="1" x14ac:dyDescent="0.25">
      <c r="A18" s="437" t="s">
        <v>432</v>
      </c>
      <c r="B18" s="357" t="s">
        <v>445</v>
      </c>
      <c r="C18" s="358"/>
      <c r="D18" s="352" t="s">
        <v>73</v>
      </c>
      <c r="E18" s="431">
        <v>4</v>
      </c>
      <c r="F18" s="354"/>
      <c r="G18" s="355">
        <f t="shared" si="0"/>
        <v>0</v>
      </c>
      <c r="H18" s="273"/>
    </row>
    <row r="19" spans="1:10" s="83" customFormat="1" ht="25.5" x14ac:dyDescent="0.25">
      <c r="A19" s="437" t="s">
        <v>432</v>
      </c>
      <c r="B19" s="357" t="s">
        <v>446</v>
      </c>
      <c r="C19" s="358"/>
      <c r="D19" s="352" t="s">
        <v>35</v>
      </c>
      <c r="E19" s="431">
        <v>64.459999999999994</v>
      </c>
      <c r="F19" s="354"/>
      <c r="G19" s="355">
        <f t="shared" si="0"/>
        <v>0</v>
      </c>
      <c r="H19" s="273"/>
    </row>
    <row r="20" spans="1:10" s="83" customFormat="1" ht="25.5" x14ac:dyDescent="0.25">
      <c r="A20" s="437" t="s">
        <v>432</v>
      </c>
      <c r="B20" s="401" t="s">
        <v>447</v>
      </c>
      <c r="C20" s="402"/>
      <c r="D20" s="403" t="s">
        <v>35</v>
      </c>
      <c r="E20" s="429">
        <v>64.459999999999994</v>
      </c>
      <c r="F20" s="405"/>
      <c r="G20" s="406">
        <f t="shared" si="0"/>
        <v>0</v>
      </c>
      <c r="H20" s="273"/>
    </row>
    <row r="21" spans="1:10" s="83" customFormat="1" x14ac:dyDescent="0.25">
      <c r="A21" s="438"/>
      <c r="B21" s="357"/>
      <c r="C21" s="346" t="s">
        <v>1066</v>
      </c>
      <c r="D21" s="352" t="s">
        <v>35</v>
      </c>
      <c r="E21" s="431">
        <v>64.459999999999994</v>
      </c>
      <c r="F21" s="354"/>
      <c r="G21" s="355">
        <f t="shared" si="0"/>
        <v>0</v>
      </c>
      <c r="H21" s="273"/>
    </row>
    <row r="22" spans="1:10" s="83" customFormat="1" x14ac:dyDescent="0.25">
      <c r="A22" s="437"/>
      <c r="B22" s="85"/>
      <c r="C22" s="332"/>
      <c r="D22" s="333"/>
      <c r="E22" s="377"/>
      <c r="F22" s="335"/>
      <c r="G22" s="336"/>
      <c r="H22" s="273"/>
    </row>
    <row r="23" spans="1:10" s="83" customFormat="1" x14ac:dyDescent="0.25">
      <c r="A23" s="556" t="s">
        <v>1067</v>
      </c>
      <c r="B23" s="357"/>
      <c r="C23" s="346" t="s">
        <v>1068</v>
      </c>
      <c r="D23" s="352" t="s">
        <v>73</v>
      </c>
      <c r="E23" s="431">
        <v>30</v>
      </c>
      <c r="F23" s="354"/>
      <c r="G23" s="355">
        <f>F23*E23</f>
        <v>0</v>
      </c>
      <c r="H23" s="273"/>
    </row>
    <row r="24" spans="1:10" s="83" customFormat="1" x14ac:dyDescent="0.25">
      <c r="A24" s="524"/>
      <c r="B24" s="85"/>
      <c r="C24" s="332"/>
      <c r="D24" s="333"/>
      <c r="E24" s="377"/>
      <c r="F24" s="335"/>
      <c r="G24" s="336"/>
      <c r="H24" s="273"/>
    </row>
    <row r="25" spans="1:10" s="83" customFormat="1" ht="15" customHeight="1" x14ac:dyDescent="0.25">
      <c r="A25" s="356" t="s">
        <v>1069</v>
      </c>
      <c r="B25" s="357"/>
      <c r="C25" s="346" t="s">
        <v>1070</v>
      </c>
      <c r="D25" s="352" t="s">
        <v>73</v>
      </c>
      <c r="E25" s="557">
        <v>1</v>
      </c>
      <c r="F25" s="445"/>
      <c r="G25" s="558">
        <f>F25*E25</f>
        <v>0</v>
      </c>
    </row>
    <row r="26" spans="1:10" s="83" customFormat="1" ht="16.5" customHeight="1" thickBot="1" x14ac:dyDescent="0.3">
      <c r="A26" s="82"/>
      <c r="B26" s="107"/>
      <c r="C26" s="315"/>
      <c r="D26" s="184"/>
      <c r="E26" s="195"/>
      <c r="F26" s="186"/>
      <c r="G26" s="221"/>
      <c r="H26" s="199"/>
      <c r="I26" s="199"/>
      <c r="J26" s="199"/>
    </row>
    <row r="27" spans="1:10" s="7" customFormat="1" ht="17.25" thickBot="1" x14ac:dyDescent="0.35">
      <c r="A27" s="77"/>
      <c r="B27" s="123" t="s">
        <v>277</v>
      </c>
      <c r="C27" s="271"/>
      <c r="D27" s="74"/>
      <c r="E27" s="75"/>
      <c r="F27" s="76"/>
      <c r="G27" s="225">
        <f>SUM(G13:G26)</f>
        <v>0</v>
      </c>
    </row>
    <row r="28" spans="1:10" ht="17.25" thickTop="1" x14ac:dyDescent="0.3">
      <c r="A28" s="82"/>
    </row>
    <row r="29" spans="1:10" x14ac:dyDescent="0.3">
      <c r="A29" s="82"/>
    </row>
  </sheetData>
  <sheetProtection selectLockedCells="1" selectUnlockedCells="1"/>
  <mergeCells count="5">
    <mergeCell ref="A4:G4"/>
    <mergeCell ref="A5:G5"/>
    <mergeCell ref="A6:G6"/>
    <mergeCell ref="A7:G7"/>
    <mergeCell ref="A8:G8"/>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B/2.0 KLEPARSKA DELA</oddHeader>
    <oddFooter>&amp;R&amp;P</oddFooter>
  </headerFooter>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view="pageBreakPreview" topLeftCell="A51" zoomScaleSheetLayoutView="100" workbookViewId="0">
      <selection activeCell="A53" sqref="A53"/>
    </sheetView>
  </sheetViews>
  <sheetFormatPr defaultRowHeight="16.5" x14ac:dyDescent="0.3"/>
  <cols>
    <col min="1" max="1" width="7.140625" style="14" customWidth="1"/>
    <col min="2" max="2" width="41.5703125" style="21" customWidth="1"/>
    <col min="3" max="3" width="39.42578125" style="21" customWidth="1"/>
    <col min="4" max="4" width="5.7109375" style="3" customWidth="1"/>
    <col min="5" max="5" width="11" style="3" customWidth="1"/>
    <col min="6" max="7" width="12.140625" style="3" customWidth="1"/>
    <col min="8" max="12" width="9.140625" style="3"/>
    <col min="13" max="13" width="7.140625" style="3" customWidth="1"/>
    <col min="14" max="16384" width="9.140625" style="3"/>
  </cols>
  <sheetData>
    <row r="1" spans="1:8" x14ac:dyDescent="0.3">
      <c r="A1" s="6" t="s">
        <v>74</v>
      </c>
      <c r="B1" s="110" t="s">
        <v>75</v>
      </c>
      <c r="C1" s="110"/>
    </row>
    <row r="2" spans="1:8" x14ac:dyDescent="0.3">
      <c r="A2" s="6"/>
      <c r="B2" s="110"/>
      <c r="C2" s="110"/>
    </row>
    <row r="3" spans="1:8" x14ac:dyDescent="0.3">
      <c r="A3" s="6"/>
      <c r="B3" s="110"/>
      <c r="C3" s="110"/>
    </row>
    <row r="4" spans="1:8" s="7" customFormat="1" ht="17.25" thickBot="1" x14ac:dyDescent="0.35">
      <c r="A4" s="8"/>
      <c r="B4" s="113" t="s">
        <v>29</v>
      </c>
      <c r="C4" s="307" t="s">
        <v>1094</v>
      </c>
      <c r="D4" s="9" t="s">
        <v>30</v>
      </c>
      <c r="E4" s="9" t="s">
        <v>31</v>
      </c>
      <c r="F4" s="9" t="s">
        <v>32</v>
      </c>
      <c r="G4" s="9" t="s">
        <v>33</v>
      </c>
    </row>
    <row r="5" spans="1:8" s="23" customFormat="1" ht="13.5" thickTop="1" x14ac:dyDescent="0.2">
      <c r="A5" s="82"/>
      <c r="B5" s="85"/>
      <c r="C5" s="315"/>
      <c r="D5" s="79"/>
      <c r="E5" s="80"/>
      <c r="F5" s="81"/>
      <c r="G5" s="81"/>
    </row>
    <row r="6" spans="1:8" s="23" customFormat="1" ht="12.75" x14ac:dyDescent="0.2">
      <c r="A6" s="82"/>
      <c r="B6" s="85"/>
      <c r="C6" s="315"/>
      <c r="D6" s="79"/>
      <c r="E6" s="80"/>
      <c r="F6" s="81"/>
      <c r="G6" s="81"/>
    </row>
    <row r="7" spans="1:8" s="83" customFormat="1" ht="87.6" customHeight="1" x14ac:dyDescent="0.25">
      <c r="A7" s="356" t="s">
        <v>187</v>
      </c>
      <c r="B7" s="559" t="s">
        <v>772</v>
      </c>
      <c r="C7" s="560" t="s">
        <v>1273</v>
      </c>
      <c r="D7" s="352" t="s">
        <v>35</v>
      </c>
      <c r="E7" s="353">
        <v>23.7</v>
      </c>
      <c r="F7" s="354"/>
      <c r="G7" s="354">
        <f>F7*E7</f>
        <v>0</v>
      </c>
    </row>
    <row r="8" spans="1:8" s="83" customFormat="1" ht="25.5" x14ac:dyDescent="0.25">
      <c r="A8" s="356" t="s">
        <v>1071</v>
      </c>
      <c r="B8" s="526"/>
      <c r="C8" s="560" t="s">
        <v>1230</v>
      </c>
      <c r="D8" s="352" t="s">
        <v>35</v>
      </c>
      <c r="E8" s="353">
        <v>52</v>
      </c>
      <c r="F8" s="354"/>
      <c r="G8" s="354"/>
    </row>
    <row r="9" spans="1:8" s="83" customFormat="1" ht="12.75" x14ac:dyDescent="0.25">
      <c r="A9" s="356"/>
      <c r="B9" s="441"/>
      <c r="C9" s="442"/>
      <c r="D9" s="352"/>
      <c r="E9" s="353"/>
      <c r="F9" s="354"/>
      <c r="G9" s="354"/>
    </row>
    <row r="10" spans="1:8" s="83" customFormat="1" ht="229.5" x14ac:dyDescent="0.25">
      <c r="A10" s="356" t="s">
        <v>333</v>
      </c>
      <c r="B10" s="443" t="s">
        <v>470</v>
      </c>
      <c r="C10" s="444"/>
      <c r="D10" s="352" t="s">
        <v>35</v>
      </c>
      <c r="E10" s="431">
        <v>310</v>
      </c>
      <c r="F10" s="354"/>
      <c r="G10" s="354">
        <f>F10*E10</f>
        <v>0</v>
      </c>
      <c r="H10" s="273"/>
    </row>
    <row r="11" spans="1:8" s="83" customFormat="1" ht="12.75" x14ac:dyDescent="0.25">
      <c r="A11" s="363"/>
      <c r="B11" s="447"/>
      <c r="C11" s="448"/>
      <c r="D11" s="365"/>
      <c r="E11" s="366"/>
      <c r="F11" s="367"/>
      <c r="G11" s="367"/>
    </row>
    <row r="12" spans="1:8" s="83" customFormat="1" ht="76.5" x14ac:dyDescent="0.25">
      <c r="A12" s="363" t="s">
        <v>334</v>
      </c>
      <c r="B12" s="386" t="s">
        <v>1212</v>
      </c>
      <c r="C12" s="553" t="s">
        <v>1214</v>
      </c>
      <c r="D12" s="365" t="s">
        <v>50</v>
      </c>
      <c r="E12" s="366">
        <v>4853</v>
      </c>
      <c r="F12" s="367"/>
      <c r="G12" s="367">
        <f>F12*E12</f>
        <v>0</v>
      </c>
      <c r="H12" s="273"/>
    </row>
    <row r="13" spans="1:8" s="83" customFormat="1" ht="127.5" x14ac:dyDescent="0.2">
      <c r="A13" s="376"/>
      <c r="B13" s="85" t="s">
        <v>449</v>
      </c>
      <c r="C13" s="645" t="s">
        <v>1236</v>
      </c>
      <c r="D13" s="333"/>
      <c r="E13" s="334"/>
      <c r="F13" s="335"/>
      <c r="G13" s="335"/>
    </row>
    <row r="14" spans="1:8" s="83" customFormat="1" ht="38.25" x14ac:dyDescent="0.25">
      <c r="A14" s="376"/>
      <c r="B14" s="177" t="s">
        <v>448</v>
      </c>
      <c r="C14" s="643" t="s">
        <v>1237</v>
      </c>
      <c r="D14" s="333"/>
      <c r="E14" s="334"/>
      <c r="F14" s="335"/>
      <c r="G14" s="335"/>
    </row>
    <row r="15" spans="1:8" s="83" customFormat="1" ht="25.5" x14ac:dyDescent="0.25">
      <c r="A15" s="376"/>
      <c r="B15" s="177" t="s">
        <v>450</v>
      </c>
      <c r="C15" s="643" t="s">
        <v>1237</v>
      </c>
      <c r="D15" s="333"/>
      <c r="E15" s="334"/>
      <c r="F15" s="335"/>
      <c r="G15" s="335"/>
    </row>
    <row r="16" spans="1:8" s="83" customFormat="1" ht="25.5" x14ac:dyDescent="0.25">
      <c r="A16" s="376"/>
      <c r="B16" s="177" t="s">
        <v>451</v>
      </c>
      <c r="C16" s="439"/>
      <c r="D16" s="333"/>
      <c r="E16" s="334"/>
      <c r="F16" s="335"/>
      <c r="G16" s="335"/>
    </row>
    <row r="17" spans="1:7" s="83" customFormat="1" ht="12.75" x14ac:dyDescent="0.25">
      <c r="A17" s="376"/>
      <c r="B17" s="177" t="s">
        <v>452</v>
      </c>
      <c r="C17" s="439"/>
      <c r="D17" s="333"/>
      <c r="E17" s="334"/>
      <c r="F17" s="335"/>
      <c r="G17" s="335"/>
    </row>
    <row r="18" spans="1:7" s="83" customFormat="1" ht="153" x14ac:dyDescent="0.25">
      <c r="A18" s="440"/>
      <c r="B18" s="449" t="s">
        <v>453</v>
      </c>
      <c r="C18" s="450"/>
      <c r="D18" s="403"/>
      <c r="E18" s="404"/>
      <c r="F18" s="405"/>
      <c r="G18" s="405"/>
    </row>
    <row r="19" spans="1:7" s="83" customFormat="1" ht="12.75" x14ac:dyDescent="0.25">
      <c r="A19" s="376"/>
      <c r="B19" s="177"/>
      <c r="C19" s="439"/>
      <c r="D19" s="333"/>
      <c r="E19" s="334"/>
      <c r="F19" s="335"/>
      <c r="G19" s="335"/>
    </row>
    <row r="20" spans="1:7" s="83" customFormat="1" ht="76.5" x14ac:dyDescent="0.25">
      <c r="A20" s="363" t="s">
        <v>335</v>
      </c>
      <c r="B20" s="386" t="s">
        <v>1213</v>
      </c>
      <c r="C20" s="553" t="s">
        <v>1214</v>
      </c>
      <c r="D20" s="365" t="s">
        <v>50</v>
      </c>
      <c r="E20" s="366">
        <v>4853</v>
      </c>
      <c r="F20" s="367"/>
      <c r="G20" s="367">
        <f>F20*E20</f>
        <v>0</v>
      </c>
    </row>
    <row r="21" spans="1:7" s="83" customFormat="1" ht="141" customHeight="1" x14ac:dyDescent="0.2">
      <c r="A21" s="376"/>
      <c r="B21" s="85" t="s">
        <v>449</v>
      </c>
      <c r="C21" s="644" t="s">
        <v>1236</v>
      </c>
      <c r="D21" s="333"/>
      <c r="E21" s="334"/>
      <c r="F21" s="335"/>
      <c r="G21" s="335"/>
    </row>
    <row r="22" spans="1:7" s="83" customFormat="1" ht="38.25" x14ac:dyDescent="0.25">
      <c r="A22" s="376"/>
      <c r="B22" s="177" t="s">
        <v>448</v>
      </c>
      <c r="C22" s="643" t="s">
        <v>1237</v>
      </c>
      <c r="D22" s="333"/>
      <c r="E22" s="334"/>
      <c r="F22" s="335"/>
      <c r="G22" s="335"/>
    </row>
    <row r="23" spans="1:7" s="83" customFormat="1" ht="25.5" x14ac:dyDescent="0.25">
      <c r="A23" s="376"/>
      <c r="B23" s="177" t="s">
        <v>450</v>
      </c>
      <c r="C23" s="643" t="s">
        <v>1237</v>
      </c>
      <c r="D23" s="333"/>
      <c r="E23" s="334"/>
      <c r="F23" s="335"/>
      <c r="G23" s="335"/>
    </row>
    <row r="24" spans="1:7" s="83" customFormat="1" ht="25.5" x14ac:dyDescent="0.25">
      <c r="A24" s="376"/>
      <c r="B24" s="177" t="s">
        <v>451</v>
      </c>
      <c r="C24" s="439"/>
      <c r="D24" s="333"/>
      <c r="E24" s="334"/>
      <c r="F24" s="335"/>
      <c r="G24" s="335"/>
    </row>
    <row r="25" spans="1:7" s="83" customFormat="1" ht="12.75" x14ac:dyDescent="0.25">
      <c r="A25" s="376"/>
      <c r="B25" s="177" t="s">
        <v>452</v>
      </c>
      <c r="C25" s="439"/>
      <c r="D25" s="333"/>
      <c r="E25" s="334"/>
      <c r="F25" s="335"/>
      <c r="G25" s="335"/>
    </row>
    <row r="26" spans="1:7" s="83" customFormat="1" ht="153" x14ac:dyDescent="0.25">
      <c r="A26" s="440"/>
      <c r="B26" s="449" t="s">
        <v>453</v>
      </c>
      <c r="C26" s="450"/>
      <c r="D26" s="403"/>
      <c r="E26" s="404"/>
      <c r="F26" s="405"/>
      <c r="G26" s="405"/>
    </row>
    <row r="27" spans="1:7" s="83" customFormat="1" ht="12.75" x14ac:dyDescent="0.25">
      <c r="A27" s="440"/>
      <c r="B27" s="449"/>
      <c r="C27" s="450"/>
      <c r="D27" s="403"/>
      <c r="E27" s="404"/>
      <c r="F27" s="405"/>
      <c r="G27" s="405"/>
    </row>
    <row r="28" spans="1:7" s="83" customFormat="1" ht="89.25" x14ac:dyDescent="0.25">
      <c r="A28" s="356" t="s">
        <v>454</v>
      </c>
      <c r="B28" s="441" t="s">
        <v>1211</v>
      </c>
      <c r="C28" s="561" t="s">
        <v>1274</v>
      </c>
      <c r="D28" s="352" t="s">
        <v>50</v>
      </c>
      <c r="E28" s="431">
        <v>6550</v>
      </c>
      <c r="F28" s="354"/>
      <c r="G28" s="354">
        <f>F28*E28</f>
        <v>0</v>
      </c>
    </row>
    <row r="29" spans="1:7" s="83" customFormat="1" ht="12.75" x14ac:dyDescent="0.25">
      <c r="A29" s="356"/>
      <c r="B29" s="441"/>
      <c r="C29" s="442"/>
      <c r="D29" s="352"/>
      <c r="E29" s="431"/>
      <c r="F29" s="354"/>
      <c r="G29" s="354"/>
    </row>
    <row r="30" spans="1:7" s="83" customFormat="1" ht="102" x14ac:dyDescent="0.25">
      <c r="A30" s="356" t="s">
        <v>455</v>
      </c>
      <c r="B30" s="441" t="s">
        <v>725</v>
      </c>
      <c r="C30" s="561" t="s">
        <v>1275</v>
      </c>
      <c r="D30" s="352" t="s">
        <v>50</v>
      </c>
      <c r="E30" s="431">
        <v>3150</v>
      </c>
      <c r="F30" s="354"/>
      <c r="G30" s="354">
        <f>F30*E30</f>
        <v>0</v>
      </c>
    </row>
    <row r="31" spans="1:7" s="83" customFormat="1" ht="12.75" x14ac:dyDescent="0.25">
      <c r="A31" s="363"/>
      <c r="B31" s="447"/>
      <c r="C31" s="448"/>
      <c r="D31" s="365"/>
      <c r="E31" s="366"/>
      <c r="F31" s="367"/>
      <c r="G31" s="367"/>
    </row>
    <row r="32" spans="1:7" s="83" customFormat="1" ht="127.5" x14ac:dyDescent="0.25">
      <c r="A32" s="363" t="s">
        <v>456</v>
      </c>
      <c r="B32" s="447" t="s">
        <v>755</v>
      </c>
      <c r="C32" s="622" t="s">
        <v>1276</v>
      </c>
      <c r="D32" s="365" t="s">
        <v>50</v>
      </c>
      <c r="E32" s="375">
        <v>524.4</v>
      </c>
      <c r="F32" s="367"/>
      <c r="G32" s="367">
        <f>F32*E32</f>
        <v>0</v>
      </c>
    </row>
    <row r="33" spans="1:7" s="83" customFormat="1" ht="13.9" customHeight="1" x14ac:dyDescent="0.25">
      <c r="A33" s="400"/>
      <c r="B33" s="449" t="s">
        <v>756</v>
      </c>
      <c r="C33" s="450"/>
      <c r="D33" s="379"/>
      <c r="E33" s="379"/>
      <c r="F33" s="379"/>
      <c r="G33" s="379"/>
    </row>
    <row r="34" spans="1:7" s="83" customFormat="1" ht="12.75" x14ac:dyDescent="0.25">
      <c r="A34" s="440"/>
      <c r="B34" s="449"/>
      <c r="C34" s="450"/>
      <c r="D34" s="403"/>
      <c r="E34" s="404"/>
      <c r="F34" s="405"/>
      <c r="G34" s="405"/>
    </row>
    <row r="35" spans="1:7" s="83" customFormat="1" ht="127.5" x14ac:dyDescent="0.25">
      <c r="A35" s="356" t="s">
        <v>457</v>
      </c>
      <c r="B35" s="441" t="s">
        <v>757</v>
      </c>
      <c r="C35" s="561" t="s">
        <v>1277</v>
      </c>
      <c r="D35" s="352" t="s">
        <v>50</v>
      </c>
      <c r="E35" s="431">
        <v>1472</v>
      </c>
      <c r="F35" s="354"/>
      <c r="G35" s="354">
        <f>F35*E35</f>
        <v>0</v>
      </c>
    </row>
    <row r="36" spans="1:7" s="83" customFormat="1" ht="12.75" x14ac:dyDescent="0.25">
      <c r="A36" s="356"/>
      <c r="B36" s="441"/>
      <c r="C36" s="442"/>
      <c r="D36" s="352"/>
      <c r="E36" s="353"/>
      <c r="F36" s="354"/>
      <c r="G36" s="354"/>
    </row>
    <row r="37" spans="1:7" s="83" customFormat="1" ht="102" x14ac:dyDescent="0.25">
      <c r="A37" s="356" t="s">
        <v>458</v>
      </c>
      <c r="B37" s="441" t="s">
        <v>758</v>
      </c>
      <c r="C37" s="561" t="s">
        <v>1238</v>
      </c>
      <c r="D37" s="352" t="s">
        <v>50</v>
      </c>
      <c r="E37" s="431">
        <v>2760</v>
      </c>
      <c r="F37" s="354"/>
      <c r="G37" s="354">
        <f>F37*E37</f>
        <v>0</v>
      </c>
    </row>
    <row r="38" spans="1:7" s="83" customFormat="1" ht="12.75" x14ac:dyDescent="0.25">
      <c r="A38" s="356"/>
      <c r="B38" s="441"/>
      <c r="C38" s="442"/>
      <c r="D38" s="352"/>
      <c r="E38" s="353"/>
      <c r="F38" s="354"/>
      <c r="G38" s="354"/>
    </row>
    <row r="39" spans="1:7" s="83" customFormat="1" ht="89.25" x14ac:dyDescent="0.25">
      <c r="A39" s="356" t="s">
        <v>459</v>
      </c>
      <c r="B39" s="441" t="s">
        <v>759</v>
      </c>
      <c r="C39" s="561" t="s">
        <v>1238</v>
      </c>
      <c r="D39" s="352" t="s">
        <v>50</v>
      </c>
      <c r="E39" s="431">
        <v>3550.63</v>
      </c>
      <c r="F39" s="354"/>
      <c r="G39" s="354">
        <f>F39*E39</f>
        <v>0</v>
      </c>
    </row>
    <row r="40" spans="1:7" s="83" customFormat="1" ht="12.75" x14ac:dyDescent="0.25">
      <c r="A40" s="356"/>
      <c r="B40" s="441"/>
      <c r="C40" s="442"/>
      <c r="D40" s="352"/>
      <c r="E40" s="353"/>
      <c r="F40" s="354"/>
      <c r="G40" s="354"/>
    </row>
    <row r="41" spans="1:7" s="83" customFormat="1" ht="51" x14ac:dyDescent="0.25">
      <c r="A41" s="356" t="s">
        <v>460</v>
      </c>
      <c r="B41" s="441" t="s">
        <v>726</v>
      </c>
      <c r="C41" s="442"/>
      <c r="D41" s="352" t="s">
        <v>60</v>
      </c>
      <c r="E41" s="353">
        <v>1</v>
      </c>
      <c r="F41" s="354"/>
      <c r="G41" s="354">
        <f>F41*E41</f>
        <v>0</v>
      </c>
    </row>
    <row r="42" spans="1:7" s="83" customFormat="1" ht="12.75" x14ac:dyDescent="0.25">
      <c r="A42" s="356"/>
      <c r="B42" s="441"/>
      <c r="C42" s="442"/>
      <c r="D42" s="352"/>
      <c r="E42" s="353"/>
      <c r="F42" s="354"/>
      <c r="G42" s="354"/>
    </row>
    <row r="43" spans="1:7" s="83" customFormat="1" ht="39" x14ac:dyDescent="0.25">
      <c r="A43" s="664" t="s">
        <v>760</v>
      </c>
      <c r="B43" s="441" t="s">
        <v>336</v>
      </c>
      <c r="C43" s="560" t="s">
        <v>1309</v>
      </c>
      <c r="D43" s="352" t="s">
        <v>60</v>
      </c>
      <c r="E43" s="353">
        <v>1</v>
      </c>
      <c r="F43" s="354"/>
      <c r="G43" s="354">
        <f>F43*E43</f>
        <v>0</v>
      </c>
    </row>
    <row r="44" spans="1:7" s="83" customFormat="1" ht="12.75" x14ac:dyDescent="0.25">
      <c r="A44" s="356"/>
      <c r="B44" s="441"/>
      <c r="C44" s="442"/>
      <c r="D44" s="352"/>
      <c r="E44" s="353"/>
      <c r="F44" s="354"/>
      <c r="G44" s="354"/>
    </row>
    <row r="45" spans="1:7" s="83" customFormat="1" ht="30" customHeight="1" x14ac:dyDescent="0.25">
      <c r="A45" s="356" t="s">
        <v>761</v>
      </c>
      <c r="B45" s="441" t="s">
        <v>337</v>
      </c>
      <c r="C45" s="442"/>
      <c r="D45" s="352" t="s">
        <v>60</v>
      </c>
      <c r="E45" s="353">
        <v>1</v>
      </c>
      <c r="F45" s="354"/>
      <c r="G45" s="354">
        <f>F45*E45</f>
        <v>0</v>
      </c>
    </row>
    <row r="46" spans="1:7" s="83" customFormat="1" ht="12.75" x14ac:dyDescent="0.25">
      <c r="A46" s="356"/>
      <c r="B46" s="441"/>
      <c r="C46" s="442"/>
      <c r="D46" s="352"/>
      <c r="E46" s="353"/>
      <c r="F46" s="354"/>
      <c r="G46" s="354"/>
    </row>
    <row r="47" spans="1:7" s="83" customFormat="1" ht="89.25" x14ac:dyDescent="0.25">
      <c r="A47" s="356" t="s">
        <v>768</v>
      </c>
      <c r="B47" s="525" t="s">
        <v>767</v>
      </c>
      <c r="C47" s="561" t="s">
        <v>1210</v>
      </c>
      <c r="D47" s="352" t="s">
        <v>45</v>
      </c>
      <c r="E47" s="431">
        <v>106.14</v>
      </c>
      <c r="F47" s="354"/>
      <c r="G47" s="354">
        <f>F47*E47</f>
        <v>0</v>
      </c>
    </row>
    <row r="48" spans="1:7" s="83" customFormat="1" ht="12.75" x14ac:dyDescent="0.25">
      <c r="A48" s="356"/>
      <c r="B48" s="441"/>
      <c r="C48" s="442"/>
      <c r="D48" s="352"/>
      <c r="E48" s="353"/>
      <c r="F48" s="354"/>
      <c r="G48" s="354"/>
    </row>
    <row r="49" spans="1:7" s="83" customFormat="1" ht="153" x14ac:dyDescent="0.25">
      <c r="A49" s="664" t="s">
        <v>905</v>
      </c>
      <c r="B49" s="654" t="s">
        <v>940</v>
      </c>
      <c r="C49" s="561" t="s">
        <v>1278</v>
      </c>
      <c r="D49" s="352" t="s">
        <v>45</v>
      </c>
      <c r="E49" s="431">
        <v>0</v>
      </c>
      <c r="F49" s="354"/>
      <c r="G49" s="354">
        <f>F49*E49</f>
        <v>0</v>
      </c>
    </row>
    <row r="50" spans="1:7" s="83" customFormat="1" ht="12.75" x14ac:dyDescent="0.25">
      <c r="A50" s="356"/>
      <c r="B50" s="441"/>
      <c r="C50" s="442"/>
      <c r="D50" s="352"/>
      <c r="E50" s="353"/>
      <c r="F50" s="354"/>
      <c r="G50" s="354"/>
    </row>
    <row r="51" spans="1:7" s="83" customFormat="1" ht="179.25" customHeight="1" x14ac:dyDescent="0.25">
      <c r="A51" s="664" t="s">
        <v>939</v>
      </c>
      <c r="B51" s="642" t="s">
        <v>1279</v>
      </c>
      <c r="C51" s="560" t="s">
        <v>1280</v>
      </c>
      <c r="D51" s="352" t="s">
        <v>50</v>
      </c>
      <c r="E51" s="431">
        <v>1870</v>
      </c>
      <c r="F51" s="354"/>
      <c r="G51" s="354">
        <f>F51*E51</f>
        <v>0</v>
      </c>
    </row>
    <row r="52" spans="1:7" s="83" customFormat="1" ht="12.75" x14ac:dyDescent="0.25">
      <c r="A52" s="363"/>
      <c r="B52" s="441"/>
      <c r="C52" s="442"/>
      <c r="D52" s="352"/>
      <c r="E52" s="353"/>
      <c r="F52" s="354"/>
      <c r="G52" s="354"/>
    </row>
    <row r="53" spans="1:7" s="83" customFormat="1" ht="63.75" x14ac:dyDescent="0.25">
      <c r="A53" s="363" t="s">
        <v>959</v>
      </c>
      <c r="B53" s="446" t="s">
        <v>962</v>
      </c>
      <c r="C53" s="560" t="s">
        <v>1259</v>
      </c>
      <c r="D53" s="445"/>
      <c r="E53" s="445"/>
      <c r="F53" s="445"/>
      <c r="G53" s="445"/>
    </row>
    <row r="54" spans="1:7" s="83" customFormat="1" ht="12.75" x14ac:dyDescent="0.25">
      <c r="A54" s="376"/>
      <c r="B54" s="443" t="s">
        <v>961</v>
      </c>
      <c r="C54" s="444"/>
      <c r="D54" s="352" t="s">
        <v>35</v>
      </c>
      <c r="E54" s="431">
        <v>100</v>
      </c>
      <c r="F54" s="354"/>
      <c r="G54" s="354">
        <f>F54*E54</f>
        <v>0</v>
      </c>
    </row>
    <row r="55" spans="1:7" s="83" customFormat="1" ht="12.75" x14ac:dyDescent="0.25">
      <c r="A55" s="440"/>
      <c r="B55" s="443" t="s">
        <v>960</v>
      </c>
      <c r="C55" s="444"/>
      <c r="D55" s="352" t="s">
        <v>35</v>
      </c>
      <c r="E55" s="431">
        <v>105</v>
      </c>
      <c r="F55" s="354"/>
      <c r="G55" s="354">
        <f>F55*E55</f>
        <v>0</v>
      </c>
    </row>
    <row r="56" spans="1:7" s="83" customFormat="1" ht="12.75" x14ac:dyDescent="0.25">
      <c r="A56" s="376"/>
      <c r="B56" s="623"/>
      <c r="C56" s="527"/>
      <c r="D56" s="333"/>
      <c r="E56" s="377"/>
      <c r="F56" s="335"/>
      <c r="G56" s="335"/>
    </row>
    <row r="57" spans="1:7" s="83" customFormat="1" ht="25.5" x14ac:dyDescent="0.25">
      <c r="A57" s="356" t="s">
        <v>1215</v>
      </c>
      <c r="B57" s="443"/>
      <c r="C57" s="560" t="s">
        <v>1216</v>
      </c>
      <c r="D57" s="352" t="s">
        <v>64</v>
      </c>
      <c r="E57" s="431">
        <v>60</v>
      </c>
      <c r="F57" s="354"/>
      <c r="G57" s="354">
        <f>F57*E57</f>
        <v>0</v>
      </c>
    </row>
    <row r="58" spans="1:7" s="83" customFormat="1" ht="20.25" customHeight="1" thickBot="1" x14ac:dyDescent="0.3">
      <c r="A58" s="82"/>
      <c r="B58" s="85"/>
      <c r="C58" s="315"/>
      <c r="D58" s="184"/>
      <c r="E58" s="185"/>
      <c r="F58" s="186"/>
      <c r="G58" s="186"/>
    </row>
    <row r="59" spans="1:7" s="7" customFormat="1" ht="17.25" thickBot="1" x14ac:dyDescent="0.35">
      <c r="A59" s="77"/>
      <c r="B59" s="123" t="s">
        <v>76</v>
      </c>
      <c r="C59" s="271"/>
      <c r="D59" s="74"/>
      <c r="E59" s="75"/>
      <c r="F59" s="76"/>
      <c r="G59" s="76">
        <f>SUM(G5:G58)</f>
        <v>0</v>
      </c>
    </row>
  </sheetData>
  <sheetProtection selectLockedCells="1" selectUnlockedCells="1"/>
  <pageMargins left="0.78740157480314965" right="0.39370078740157483" top="0.98425196850393704" bottom="0.98425196850393704" header="0.51181102362204722" footer="0.51181102362204722"/>
  <pageSetup paperSize="9" scale="55" firstPageNumber="0" orientation="portrait" horizontalDpi="300" verticalDpi="300" r:id="rId1"/>
  <headerFooter alignWithMargins="0">
    <oddHeader>&amp;L&amp;"Calibri,Krepko"&amp;9&amp;UObjekt: Dom starejših občanov Moravče&amp;R&amp;9POPIS OBRTNIŠKIH DEL
B/3.0 KLJUČAVNIČARSKA DELA</oddHeader>
    <oddFooter>&amp;R&amp;P</oddFooter>
  </headerFooter>
  <rowBreaks count="2" manualBreakCount="2">
    <brk id="18" max="6" man="1"/>
    <brk id="33" max="6" man="1"/>
  </rowBreaks>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topLeftCell="A6" zoomScaleSheetLayoutView="100" workbookViewId="0">
      <selection activeCell="B11" sqref="B11"/>
    </sheetView>
  </sheetViews>
  <sheetFormatPr defaultRowHeight="16.5" x14ac:dyDescent="0.3"/>
  <cols>
    <col min="1" max="1" width="7.140625" style="14" customWidth="1"/>
    <col min="2" max="3" width="39.42578125" style="21" customWidth="1"/>
    <col min="4" max="4" width="5.7109375" style="3" customWidth="1"/>
    <col min="5" max="5" width="9.7109375" style="3" customWidth="1"/>
    <col min="6" max="6" width="12.42578125" style="3" customWidth="1"/>
    <col min="7" max="7" width="13.28515625" style="228" customWidth="1"/>
    <col min="8" max="12" width="9.140625" style="3"/>
    <col min="13" max="13" width="7.140625" style="3" customWidth="1"/>
    <col min="14" max="16384" width="9.140625" style="3"/>
  </cols>
  <sheetData>
    <row r="1" spans="1:8" x14ac:dyDescent="0.3">
      <c r="A1" s="6" t="s">
        <v>77</v>
      </c>
      <c r="B1" s="110" t="s">
        <v>78</v>
      </c>
      <c r="C1" s="110"/>
    </row>
    <row r="2" spans="1:8" x14ac:dyDescent="0.3">
      <c r="A2" s="6"/>
      <c r="B2" s="110"/>
      <c r="C2" s="110"/>
    </row>
    <row r="3" spans="1:8" customFormat="1" ht="15" x14ac:dyDescent="0.25">
      <c r="A3" s="62" t="s">
        <v>160</v>
      </c>
      <c r="B3" s="116"/>
      <c r="C3" s="116"/>
      <c r="D3" s="63"/>
      <c r="E3" s="64"/>
      <c r="F3" s="65"/>
      <c r="G3" s="229"/>
    </row>
    <row r="4" spans="1:8" s="154" customFormat="1" ht="14.25" customHeight="1" x14ac:dyDescent="0.25">
      <c r="A4" s="765" t="s">
        <v>228</v>
      </c>
      <c r="B4" s="704"/>
      <c r="C4" s="704"/>
      <c r="D4" s="704"/>
      <c r="E4" s="704"/>
      <c r="F4" s="704"/>
      <c r="G4" s="705"/>
    </row>
    <row r="5" spans="1:8" s="154" customFormat="1" ht="27" customHeight="1" x14ac:dyDescent="0.2">
      <c r="A5" s="694" t="s">
        <v>227</v>
      </c>
      <c r="B5" s="759"/>
      <c r="C5" s="759"/>
      <c r="D5" s="759"/>
      <c r="E5" s="759"/>
      <c r="F5" s="759"/>
      <c r="G5" s="760"/>
    </row>
    <row r="6" spans="1:8" s="154" customFormat="1" ht="14.25" customHeight="1" x14ac:dyDescent="0.2">
      <c r="A6" s="697" t="s">
        <v>268</v>
      </c>
      <c r="B6" s="766"/>
      <c r="C6" s="766"/>
      <c r="D6" s="766"/>
      <c r="E6" s="766"/>
      <c r="F6" s="766"/>
      <c r="G6" s="767"/>
    </row>
    <row r="7" spans="1:8" s="151" customFormat="1" ht="13.5" customHeight="1" x14ac:dyDescent="0.25">
      <c r="A7" s="152"/>
      <c r="B7" s="176"/>
      <c r="C7" s="176"/>
      <c r="D7" s="152"/>
      <c r="E7" s="152"/>
      <c r="F7" s="152"/>
      <c r="G7" s="256"/>
    </row>
    <row r="8" spans="1:8" s="151" customFormat="1" ht="12" customHeight="1" x14ac:dyDescent="0.25">
      <c r="A8" s="152"/>
      <c r="B8" s="176"/>
      <c r="C8" s="176"/>
      <c r="D8" s="152"/>
      <c r="E8" s="152"/>
      <c r="F8" s="152"/>
      <c r="G8" s="256"/>
    </row>
    <row r="9" spans="1:8" s="7" customFormat="1" ht="17.25" thickBot="1" x14ac:dyDescent="0.35">
      <c r="A9" s="8"/>
      <c r="B9" s="113" t="s">
        <v>29</v>
      </c>
      <c r="C9" s="307" t="s">
        <v>990</v>
      </c>
      <c r="D9" s="9" t="s">
        <v>30</v>
      </c>
      <c r="E9" s="9" t="s">
        <v>31</v>
      </c>
      <c r="F9" s="9" t="s">
        <v>32</v>
      </c>
      <c r="G9" s="230" t="s">
        <v>33</v>
      </c>
    </row>
    <row r="10" spans="1:8" ht="22.5" customHeight="1" thickTop="1" x14ac:dyDescent="0.3">
      <c r="C10" s="314"/>
    </row>
    <row r="11" spans="1:8" s="83" customFormat="1" ht="117.75" customHeight="1" x14ac:dyDescent="0.25">
      <c r="A11" s="356" t="s">
        <v>79</v>
      </c>
      <c r="B11" s="656" t="s">
        <v>771</v>
      </c>
      <c r="C11" s="560" t="s">
        <v>1072</v>
      </c>
      <c r="D11" s="452" t="s">
        <v>35</v>
      </c>
      <c r="E11" s="453">
        <v>0</v>
      </c>
      <c r="F11" s="454"/>
      <c r="G11" s="359">
        <f>F11*E11</f>
        <v>0</v>
      </c>
      <c r="H11" s="273"/>
    </row>
    <row r="12" spans="1:8" s="83" customFormat="1" ht="12.75" x14ac:dyDescent="0.25">
      <c r="A12" s="78"/>
      <c r="B12" s="212"/>
      <c r="C12" s="451"/>
    </row>
    <row r="13" spans="1:8" s="83" customFormat="1" ht="76.5" x14ac:dyDescent="0.25">
      <c r="A13" s="356" t="s">
        <v>773</v>
      </c>
      <c r="B13" s="655" t="s">
        <v>774</v>
      </c>
      <c r="C13" s="560" t="s">
        <v>1072</v>
      </c>
      <c r="D13" s="452" t="s">
        <v>45</v>
      </c>
      <c r="E13" s="453">
        <v>0</v>
      </c>
      <c r="F13" s="454"/>
      <c r="G13" s="359">
        <f>F13*E13</f>
        <v>0</v>
      </c>
      <c r="H13" s="273"/>
    </row>
    <row r="14" spans="1:8" s="83" customFormat="1" x14ac:dyDescent="0.25">
      <c r="A14" s="376"/>
      <c r="B14" s="85"/>
      <c r="C14" s="527"/>
      <c r="D14" s="467"/>
      <c r="E14" s="528"/>
      <c r="F14" s="480"/>
      <c r="G14" s="378"/>
      <c r="H14" s="273"/>
    </row>
    <row r="15" spans="1:8" s="83" customFormat="1" ht="31.15" customHeight="1" x14ac:dyDescent="0.25">
      <c r="A15" s="363" t="s">
        <v>1073</v>
      </c>
      <c r="B15" s="386"/>
      <c r="C15" s="553" t="s">
        <v>1074</v>
      </c>
      <c r="D15" s="469"/>
      <c r="E15" s="470"/>
      <c r="F15" s="476"/>
      <c r="G15" s="368"/>
      <c r="H15" s="273"/>
    </row>
    <row r="16" spans="1:8" s="83" customFormat="1" x14ac:dyDescent="0.25">
      <c r="A16" s="376" t="s">
        <v>1075</v>
      </c>
      <c r="B16" s="85"/>
      <c r="C16" s="560" t="s">
        <v>1076</v>
      </c>
      <c r="D16" s="452" t="s">
        <v>73</v>
      </c>
      <c r="E16" s="453">
        <v>1</v>
      </c>
      <c r="F16" s="454"/>
      <c r="G16" s="359">
        <f>F16*E16</f>
        <v>0</v>
      </c>
      <c r="H16" s="273"/>
    </row>
    <row r="17" spans="1:8" s="83" customFormat="1" x14ac:dyDescent="0.25">
      <c r="A17" s="440" t="s">
        <v>1077</v>
      </c>
      <c r="B17" s="401"/>
      <c r="C17" s="562" t="s">
        <v>1078</v>
      </c>
      <c r="D17" s="463" t="s">
        <v>73</v>
      </c>
      <c r="E17" s="563">
        <v>1</v>
      </c>
      <c r="F17" s="481"/>
      <c r="G17" s="464">
        <f>F17*E17</f>
        <v>0</v>
      </c>
      <c r="H17" s="273"/>
    </row>
    <row r="18" spans="1:8" s="23" customFormat="1" ht="13.5" thickBot="1" x14ac:dyDescent="0.25">
      <c r="A18" s="91"/>
      <c r="B18" s="130"/>
      <c r="C18" s="362"/>
      <c r="D18" s="193"/>
      <c r="E18" s="94"/>
      <c r="F18" s="98"/>
      <c r="G18" s="234"/>
    </row>
    <row r="19" spans="1:8" s="7" customFormat="1" ht="17.25" thickBot="1" x14ac:dyDescent="0.35">
      <c r="A19" s="77"/>
      <c r="B19" s="123" t="s">
        <v>81</v>
      </c>
      <c r="C19" s="271"/>
      <c r="D19" s="74"/>
      <c r="E19" s="75"/>
      <c r="F19" s="76"/>
      <c r="G19" s="235">
        <f>SUM(G10:G13)</f>
        <v>0</v>
      </c>
    </row>
    <row r="20" spans="1:8" ht="17.25" thickTop="1" x14ac:dyDescent="0.3"/>
  </sheetData>
  <sheetProtection selectLockedCells="1" selectUnlockedCells="1"/>
  <mergeCells count="3">
    <mergeCell ref="A4:G4"/>
    <mergeCell ref="A5:G5"/>
    <mergeCell ref="A6:G6"/>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B/4.0 MIZARSKA DELA</oddHeader>
    <oddFooter>&amp;R&amp;P</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8"/>
  <sheetViews>
    <sheetView view="pageBreakPreview" topLeftCell="A293" zoomScaleSheetLayoutView="100" workbookViewId="0">
      <selection activeCell="A270" sqref="A270"/>
    </sheetView>
  </sheetViews>
  <sheetFormatPr defaultRowHeight="16.5" x14ac:dyDescent="0.3"/>
  <cols>
    <col min="1" max="1" width="7.140625" style="14" customWidth="1"/>
    <col min="2" max="3" width="39.42578125" style="3" customWidth="1"/>
    <col min="4" max="4" width="5.7109375" style="3" customWidth="1"/>
    <col min="5" max="5" width="9.7109375" style="3" customWidth="1"/>
    <col min="6" max="6" width="12.42578125" style="3" customWidth="1"/>
    <col min="7" max="7" width="13.28515625" style="228" customWidth="1"/>
    <col min="8" max="12" width="9.140625" style="3"/>
    <col min="13" max="13" width="7.140625" style="3" customWidth="1"/>
    <col min="14" max="16384" width="9.140625" style="3"/>
  </cols>
  <sheetData>
    <row r="1" spans="1:7" x14ac:dyDescent="0.3">
      <c r="A1" s="6" t="s">
        <v>82</v>
      </c>
      <c r="B1" s="7" t="s">
        <v>135</v>
      </c>
      <c r="C1" s="7"/>
    </row>
    <row r="3" spans="1:7" customFormat="1" ht="15" x14ac:dyDescent="0.25">
      <c r="A3" s="62" t="s">
        <v>294</v>
      </c>
      <c r="B3" s="577"/>
      <c r="C3" s="577"/>
      <c r="D3" s="65"/>
      <c r="E3" s="65"/>
      <c r="F3" s="65"/>
      <c r="G3" s="229"/>
    </row>
    <row r="4" spans="1:7" s="578" customFormat="1" ht="14.25" customHeight="1" x14ac:dyDescent="0.25">
      <c r="A4" s="768" t="s">
        <v>228</v>
      </c>
      <c r="B4" s="769"/>
      <c r="C4" s="769"/>
      <c r="D4" s="769"/>
      <c r="E4" s="769"/>
      <c r="F4" s="769"/>
      <c r="G4" s="770"/>
    </row>
    <row r="5" spans="1:7" s="578" customFormat="1" ht="27" customHeight="1" x14ac:dyDescent="0.2">
      <c r="A5" s="771" t="s">
        <v>227</v>
      </c>
      <c r="B5" s="772"/>
      <c r="C5" s="772"/>
      <c r="D5" s="772"/>
      <c r="E5" s="772"/>
      <c r="F5" s="772"/>
      <c r="G5" s="773"/>
    </row>
    <row r="6" spans="1:7" s="578" customFormat="1" ht="30.75" customHeight="1" x14ac:dyDescent="0.2">
      <c r="A6" s="774" t="s">
        <v>592</v>
      </c>
      <c r="B6" s="775"/>
      <c r="C6" s="775"/>
      <c r="D6" s="775"/>
      <c r="E6" s="775"/>
      <c r="F6" s="775"/>
      <c r="G6" s="776"/>
    </row>
    <row r="7" spans="1:7" s="578" customFormat="1" ht="14.25" customHeight="1" x14ac:dyDescent="0.2">
      <c r="A7" s="774" t="s">
        <v>593</v>
      </c>
      <c r="B7" s="775"/>
      <c r="C7" s="775"/>
      <c r="D7" s="775"/>
      <c r="E7" s="775"/>
      <c r="F7" s="775"/>
      <c r="G7" s="776"/>
    </row>
    <row r="8" spans="1:7" s="578" customFormat="1" ht="159" customHeight="1" x14ac:dyDescent="0.2">
      <c r="A8" s="777" t="s">
        <v>1281</v>
      </c>
      <c r="B8" s="778"/>
      <c r="C8" s="778"/>
      <c r="D8" s="778"/>
      <c r="E8" s="778"/>
      <c r="F8" s="778"/>
      <c r="G8" s="779"/>
    </row>
    <row r="9" spans="1:7" s="578" customFormat="1" ht="33" customHeight="1" x14ac:dyDescent="0.2">
      <c r="A9" s="774" t="s">
        <v>1112</v>
      </c>
      <c r="B9" s="775"/>
      <c r="C9" s="775"/>
      <c r="D9" s="775"/>
      <c r="E9" s="775"/>
      <c r="F9" s="775"/>
      <c r="G9" s="776"/>
    </row>
    <row r="11" spans="1:7" s="7" customFormat="1" ht="17.25" thickBot="1" x14ac:dyDescent="0.35">
      <c r="A11" s="8"/>
      <c r="B11" s="292" t="s">
        <v>29</v>
      </c>
      <c r="C11" s="409" t="s">
        <v>1094</v>
      </c>
      <c r="D11" s="9" t="s">
        <v>30</v>
      </c>
      <c r="E11" s="9" t="s">
        <v>31</v>
      </c>
      <c r="F11" s="9" t="s">
        <v>32</v>
      </c>
      <c r="G11" s="230" t="s">
        <v>33</v>
      </c>
    </row>
    <row r="12" spans="1:7" s="83" customFormat="1" ht="13.5" thickTop="1" x14ac:dyDescent="0.25">
      <c r="A12" s="78"/>
      <c r="B12" s="255"/>
      <c r="C12" s="451"/>
    </row>
    <row r="13" spans="1:7" s="83" customFormat="1" ht="12.75" x14ac:dyDescent="0.25">
      <c r="A13" s="456"/>
      <c r="B13" s="579" t="s">
        <v>595</v>
      </c>
      <c r="C13" s="580"/>
      <c r="D13" s="435"/>
      <c r="E13" s="435"/>
      <c r="F13" s="435"/>
      <c r="G13" s="435"/>
    </row>
    <row r="14" spans="1:7" ht="306" customHeight="1" x14ac:dyDescent="0.3">
      <c r="B14" s="581" t="s">
        <v>614</v>
      </c>
      <c r="C14" s="582" t="s">
        <v>997</v>
      </c>
    </row>
    <row r="15" spans="1:7" ht="54" customHeight="1" x14ac:dyDescent="0.3">
      <c r="A15" s="459"/>
      <c r="B15" s="583" t="s">
        <v>594</v>
      </c>
      <c r="C15" s="584"/>
      <c r="D15" s="53"/>
      <c r="E15" s="53"/>
      <c r="F15" s="53"/>
      <c r="G15" s="460"/>
    </row>
    <row r="16" spans="1:7" x14ac:dyDescent="0.3">
      <c r="C16" s="384"/>
    </row>
    <row r="17" spans="1:7" x14ac:dyDescent="0.3">
      <c r="A17" s="461"/>
      <c r="B17" s="579" t="s">
        <v>597</v>
      </c>
      <c r="C17" s="580"/>
      <c r="D17" s="52"/>
      <c r="E17" s="52"/>
      <c r="F17" s="52"/>
      <c r="G17" s="462"/>
    </row>
    <row r="18" spans="1:7" ht="252.6" customHeight="1" x14ac:dyDescent="0.3">
      <c r="B18" s="581" t="s">
        <v>615</v>
      </c>
      <c r="C18" s="585" t="s">
        <v>997</v>
      </c>
    </row>
    <row r="19" spans="1:7" ht="246" customHeight="1" x14ac:dyDescent="0.3">
      <c r="A19" s="666"/>
      <c r="B19" s="581" t="s">
        <v>1311</v>
      </c>
      <c r="C19" s="586" t="s">
        <v>1282</v>
      </c>
    </row>
    <row r="20" spans="1:7" ht="56.25" customHeight="1" x14ac:dyDescent="0.3">
      <c r="A20" s="459"/>
      <c r="B20" s="583" t="s">
        <v>596</v>
      </c>
      <c r="C20" s="555"/>
      <c r="D20" s="53"/>
      <c r="E20" s="53"/>
      <c r="F20" s="53"/>
      <c r="G20" s="460"/>
    </row>
    <row r="21" spans="1:7" x14ac:dyDescent="0.3">
      <c r="B21" s="581"/>
      <c r="C21" s="587"/>
    </row>
    <row r="22" spans="1:7" x14ac:dyDescent="0.3">
      <c r="A22" s="461"/>
      <c r="B22" s="588" t="s">
        <v>712</v>
      </c>
      <c r="C22" s="589" t="s">
        <v>1113</v>
      </c>
      <c r="D22" s="52"/>
      <c r="E22" s="52"/>
      <c r="F22" s="52"/>
      <c r="G22" s="462"/>
    </row>
    <row r="23" spans="1:7" s="83" customFormat="1" ht="95.25" customHeight="1" x14ac:dyDescent="0.25">
      <c r="A23" s="667" t="s">
        <v>80</v>
      </c>
      <c r="B23" s="583" t="s">
        <v>1283</v>
      </c>
      <c r="C23" s="555" t="s">
        <v>1114</v>
      </c>
      <c r="D23" s="403" t="s">
        <v>73</v>
      </c>
      <c r="E23" s="563">
        <v>8</v>
      </c>
      <c r="F23" s="405"/>
      <c r="G23" s="464">
        <f>F23*E23</f>
        <v>0</v>
      </c>
    </row>
    <row r="24" spans="1:7" s="83" customFormat="1" ht="12.75" x14ac:dyDescent="0.25">
      <c r="A24" s="78"/>
      <c r="B24" s="255"/>
      <c r="C24" s="451"/>
    </row>
    <row r="25" spans="1:7" x14ac:dyDescent="0.3">
      <c r="A25" s="461"/>
      <c r="B25" s="588" t="s">
        <v>713</v>
      </c>
      <c r="C25" s="589" t="s">
        <v>1113</v>
      </c>
      <c r="D25" s="52"/>
      <c r="E25" s="52"/>
      <c r="F25" s="52"/>
      <c r="G25" s="462"/>
    </row>
    <row r="26" spans="1:7" s="83" customFormat="1" ht="89.25" x14ac:dyDescent="0.25">
      <c r="A26" s="667" t="s">
        <v>528</v>
      </c>
      <c r="B26" s="583" t="s">
        <v>1284</v>
      </c>
      <c r="C26" s="555" t="s">
        <v>1114</v>
      </c>
      <c r="D26" s="403" t="s">
        <v>73</v>
      </c>
      <c r="E26" s="563">
        <v>7</v>
      </c>
      <c r="F26" s="405"/>
      <c r="G26" s="464">
        <f>F26*E26</f>
        <v>0</v>
      </c>
    </row>
    <row r="27" spans="1:7" s="83" customFormat="1" ht="12.75" x14ac:dyDescent="0.25">
      <c r="A27" s="78"/>
      <c r="B27" s="255"/>
      <c r="C27" s="451"/>
    </row>
    <row r="28" spans="1:7" x14ac:dyDescent="0.3">
      <c r="A28" s="461"/>
      <c r="B28" s="588" t="s">
        <v>780</v>
      </c>
      <c r="C28" s="589"/>
      <c r="D28" s="52"/>
      <c r="E28" s="52"/>
      <c r="F28" s="52"/>
      <c r="G28" s="462"/>
    </row>
    <row r="29" spans="1:7" s="83" customFormat="1" ht="89.25" x14ac:dyDescent="0.25">
      <c r="A29" s="667" t="s">
        <v>529</v>
      </c>
      <c r="B29" s="583" t="s">
        <v>1285</v>
      </c>
      <c r="C29" s="555" t="s">
        <v>1258</v>
      </c>
      <c r="D29" s="403" t="s">
        <v>73</v>
      </c>
      <c r="E29" s="563">
        <v>6</v>
      </c>
      <c r="F29" s="405"/>
      <c r="G29" s="464">
        <f>F29*E29</f>
        <v>0</v>
      </c>
    </row>
    <row r="30" spans="1:7" s="83" customFormat="1" ht="12.75" x14ac:dyDescent="0.25">
      <c r="A30" s="78"/>
      <c r="B30" s="255"/>
      <c r="C30" s="451"/>
    </row>
    <row r="31" spans="1:7" x14ac:dyDescent="0.3">
      <c r="A31" s="461"/>
      <c r="B31" s="588" t="s">
        <v>781</v>
      </c>
      <c r="C31" s="589"/>
      <c r="D31" s="52"/>
      <c r="E31" s="52"/>
      <c r="F31" s="52"/>
      <c r="G31" s="462"/>
    </row>
    <row r="32" spans="1:7" s="83" customFormat="1" ht="89.25" x14ac:dyDescent="0.25">
      <c r="A32" s="440" t="s">
        <v>530</v>
      </c>
      <c r="B32" s="590" t="s">
        <v>617</v>
      </c>
      <c r="C32" s="591" t="s">
        <v>998</v>
      </c>
      <c r="D32" s="403" t="s">
        <v>73</v>
      </c>
      <c r="E32" s="563">
        <v>0</v>
      </c>
      <c r="F32" s="405"/>
      <c r="G32" s="464">
        <f>F32*E32</f>
        <v>0</v>
      </c>
    </row>
    <row r="33" spans="1:7" s="83" customFormat="1" ht="12.75" x14ac:dyDescent="0.25">
      <c r="A33" s="78"/>
      <c r="B33" s="255"/>
      <c r="C33" s="451"/>
    </row>
    <row r="34" spans="1:7" x14ac:dyDescent="0.3">
      <c r="A34" s="461"/>
      <c r="B34" s="588" t="s">
        <v>782</v>
      </c>
      <c r="C34" s="589"/>
      <c r="D34" s="52"/>
      <c r="E34" s="52"/>
      <c r="F34" s="52"/>
      <c r="G34" s="462"/>
    </row>
    <row r="35" spans="1:7" s="83" customFormat="1" ht="89.25" x14ac:dyDescent="0.25">
      <c r="A35" s="667" t="s">
        <v>531</v>
      </c>
      <c r="B35" s="583" t="s">
        <v>1286</v>
      </c>
      <c r="C35" s="555" t="s">
        <v>1115</v>
      </c>
      <c r="D35" s="403" t="s">
        <v>73</v>
      </c>
      <c r="E35" s="563">
        <v>8</v>
      </c>
      <c r="F35" s="405"/>
      <c r="G35" s="464">
        <f>F35*E35</f>
        <v>0</v>
      </c>
    </row>
    <row r="36" spans="1:7" s="83" customFormat="1" ht="12.75" x14ac:dyDescent="0.25">
      <c r="A36" s="78"/>
      <c r="B36" s="255"/>
      <c r="C36" s="451"/>
    </row>
    <row r="37" spans="1:7" x14ac:dyDescent="0.3">
      <c r="A37" s="461"/>
      <c r="B37" s="588" t="s">
        <v>783</v>
      </c>
      <c r="C37" s="589"/>
      <c r="D37" s="52"/>
      <c r="E37" s="52"/>
      <c r="F37" s="52"/>
      <c r="G37" s="462"/>
    </row>
    <row r="38" spans="1:7" s="83" customFormat="1" ht="89.25" x14ac:dyDescent="0.25">
      <c r="A38" s="667" t="s">
        <v>532</v>
      </c>
      <c r="B38" s="583" t="s">
        <v>1287</v>
      </c>
      <c r="C38" s="555" t="s">
        <v>1116</v>
      </c>
      <c r="D38" s="403" t="s">
        <v>73</v>
      </c>
      <c r="E38" s="563">
        <v>1</v>
      </c>
      <c r="F38" s="405"/>
      <c r="G38" s="464">
        <f>F38*E38</f>
        <v>0</v>
      </c>
    </row>
    <row r="39" spans="1:7" s="83" customFormat="1" ht="12.75" x14ac:dyDescent="0.25">
      <c r="A39" s="78"/>
      <c r="B39" s="255"/>
      <c r="C39" s="451"/>
    </row>
    <row r="40" spans="1:7" x14ac:dyDescent="0.3">
      <c r="A40" s="461"/>
      <c r="B40" s="588" t="s">
        <v>784</v>
      </c>
      <c r="C40" s="589"/>
      <c r="D40" s="52"/>
      <c r="E40" s="52"/>
      <c r="F40" s="52"/>
      <c r="G40" s="462"/>
    </row>
    <row r="41" spans="1:7" s="83" customFormat="1" ht="89.25" x14ac:dyDescent="0.25">
      <c r="A41" s="440" t="s">
        <v>533</v>
      </c>
      <c r="B41" s="590" t="s">
        <v>616</v>
      </c>
      <c r="C41" s="591" t="s">
        <v>998</v>
      </c>
      <c r="D41" s="403" t="s">
        <v>73</v>
      </c>
      <c r="E41" s="563">
        <v>0</v>
      </c>
      <c r="F41" s="405"/>
      <c r="G41" s="464">
        <f>F41*E41</f>
        <v>0</v>
      </c>
    </row>
    <row r="42" spans="1:7" s="83" customFormat="1" ht="12.75" x14ac:dyDescent="0.25">
      <c r="A42" s="78"/>
      <c r="B42" s="255"/>
      <c r="C42" s="451"/>
    </row>
    <row r="43" spans="1:7" x14ac:dyDescent="0.3">
      <c r="A43" s="461"/>
      <c r="B43" s="588" t="s">
        <v>785</v>
      </c>
      <c r="C43" s="589"/>
      <c r="D43" s="52"/>
      <c r="E43" s="52"/>
      <c r="F43" s="52"/>
      <c r="G43" s="462"/>
    </row>
    <row r="44" spans="1:7" s="83" customFormat="1" ht="89.25" x14ac:dyDescent="0.25">
      <c r="A44" s="667" t="s">
        <v>534</v>
      </c>
      <c r="B44" s="583" t="s">
        <v>1288</v>
      </c>
      <c r="C44" s="555" t="s">
        <v>1116</v>
      </c>
      <c r="D44" s="403" t="s">
        <v>73</v>
      </c>
      <c r="E44" s="563">
        <v>1</v>
      </c>
      <c r="F44" s="405"/>
      <c r="G44" s="464">
        <f>F44*E44</f>
        <v>0</v>
      </c>
    </row>
    <row r="45" spans="1:7" s="83" customFormat="1" ht="12.75" x14ac:dyDescent="0.25">
      <c r="A45" s="78"/>
      <c r="B45" s="255"/>
      <c r="C45" s="451"/>
    </row>
    <row r="46" spans="1:7" x14ac:dyDescent="0.3">
      <c r="A46" s="461"/>
      <c r="B46" s="588" t="s">
        <v>786</v>
      </c>
      <c r="C46" s="589"/>
      <c r="D46" s="52"/>
      <c r="E46" s="52"/>
      <c r="F46" s="52"/>
      <c r="G46" s="462"/>
    </row>
    <row r="47" spans="1:7" s="83" customFormat="1" ht="59.25" customHeight="1" x14ac:dyDescent="0.25">
      <c r="A47" s="440" t="s">
        <v>535</v>
      </c>
      <c r="B47" s="590" t="s">
        <v>618</v>
      </c>
      <c r="C47" s="591" t="s">
        <v>998</v>
      </c>
      <c r="D47" s="403" t="s">
        <v>73</v>
      </c>
      <c r="E47" s="563">
        <v>0</v>
      </c>
      <c r="F47" s="405"/>
      <c r="G47" s="464">
        <f>F47*E47</f>
        <v>0</v>
      </c>
    </row>
    <row r="48" spans="1:7" s="83" customFormat="1" ht="12.75" x14ac:dyDescent="0.25">
      <c r="A48" s="78"/>
      <c r="B48" s="255"/>
      <c r="C48" s="451"/>
    </row>
    <row r="49" spans="1:7" x14ac:dyDescent="0.3">
      <c r="A49" s="461"/>
      <c r="B49" s="588" t="s">
        <v>903</v>
      </c>
      <c r="C49" s="589"/>
      <c r="D49" s="52"/>
      <c r="E49" s="52"/>
      <c r="F49" s="52"/>
      <c r="G49" s="462"/>
    </row>
    <row r="50" spans="1:7" s="83" customFormat="1" ht="68.25" customHeight="1" x14ac:dyDescent="0.25">
      <c r="A50" s="440" t="s">
        <v>536</v>
      </c>
      <c r="B50" s="592" t="s">
        <v>634</v>
      </c>
      <c r="C50" s="593"/>
      <c r="D50" s="403"/>
      <c r="E50" s="563"/>
      <c r="F50" s="405"/>
      <c r="G50" s="464"/>
    </row>
    <row r="51" spans="1:7" s="83" customFormat="1" ht="12.75" x14ac:dyDescent="0.25">
      <c r="A51" s="78"/>
      <c r="B51" s="255"/>
      <c r="C51" s="451"/>
    </row>
    <row r="52" spans="1:7" x14ac:dyDescent="0.3">
      <c r="A52" s="461"/>
      <c r="B52" s="588" t="s">
        <v>787</v>
      </c>
      <c r="C52" s="589" t="s">
        <v>1113</v>
      </c>
      <c r="D52" s="52"/>
      <c r="E52" s="52"/>
      <c r="F52" s="52"/>
      <c r="G52" s="462"/>
    </row>
    <row r="53" spans="1:7" s="83" customFormat="1" ht="89.25" x14ac:dyDescent="0.25">
      <c r="A53" s="667" t="s">
        <v>537</v>
      </c>
      <c r="B53" s="583" t="s">
        <v>1289</v>
      </c>
      <c r="C53" s="555" t="s">
        <v>1117</v>
      </c>
      <c r="D53" s="403" t="s">
        <v>73</v>
      </c>
      <c r="E53" s="563">
        <v>18</v>
      </c>
      <c r="F53" s="405"/>
      <c r="G53" s="464">
        <f>F53*E53</f>
        <v>0</v>
      </c>
    </row>
    <row r="54" spans="1:7" s="83" customFormat="1" ht="12.75" x14ac:dyDescent="0.25">
      <c r="A54" s="78"/>
      <c r="B54" s="255"/>
      <c r="C54" s="451"/>
    </row>
    <row r="55" spans="1:7" x14ac:dyDescent="0.3">
      <c r="A55" s="461"/>
      <c r="B55" s="588" t="s">
        <v>788</v>
      </c>
      <c r="C55" s="589" t="s">
        <v>1113</v>
      </c>
      <c r="D55" s="52"/>
      <c r="E55" s="52"/>
      <c r="F55" s="52"/>
      <c r="G55" s="462"/>
    </row>
    <row r="56" spans="1:7" s="83" customFormat="1" ht="89.25" x14ac:dyDescent="0.25">
      <c r="A56" s="667" t="s">
        <v>538</v>
      </c>
      <c r="B56" s="583" t="s">
        <v>1290</v>
      </c>
      <c r="C56" s="555" t="s">
        <v>1117</v>
      </c>
      <c r="D56" s="403" t="s">
        <v>73</v>
      </c>
      <c r="E56" s="563">
        <v>22</v>
      </c>
      <c r="F56" s="405"/>
      <c r="G56" s="464">
        <f>F56*E56</f>
        <v>0</v>
      </c>
    </row>
    <row r="57" spans="1:7" s="83" customFormat="1" ht="12.75" x14ac:dyDescent="0.25">
      <c r="A57" s="78"/>
      <c r="B57" s="255"/>
      <c r="C57" s="451"/>
    </row>
    <row r="58" spans="1:7" x14ac:dyDescent="0.3">
      <c r="A58" s="461"/>
      <c r="B58" s="588" t="s">
        <v>789</v>
      </c>
      <c r="C58" s="589" t="s">
        <v>1113</v>
      </c>
      <c r="D58" s="52"/>
      <c r="E58" s="52"/>
      <c r="F58" s="52"/>
      <c r="G58" s="462"/>
    </row>
    <row r="59" spans="1:7" s="83" customFormat="1" ht="89.25" x14ac:dyDescent="0.25">
      <c r="A59" s="667" t="s">
        <v>539</v>
      </c>
      <c r="B59" s="583" t="s">
        <v>1291</v>
      </c>
      <c r="C59" s="555" t="s">
        <v>1117</v>
      </c>
      <c r="D59" s="403" t="s">
        <v>73</v>
      </c>
      <c r="E59" s="563">
        <v>12</v>
      </c>
      <c r="F59" s="405"/>
      <c r="G59" s="464">
        <f>F59*E59</f>
        <v>0</v>
      </c>
    </row>
    <row r="60" spans="1:7" s="83" customFormat="1" ht="12.75" x14ac:dyDescent="0.25">
      <c r="A60" s="78"/>
      <c r="B60" s="255"/>
      <c r="C60" s="451"/>
    </row>
    <row r="61" spans="1:7" x14ac:dyDescent="0.3">
      <c r="A61" s="461"/>
      <c r="B61" s="588" t="s">
        <v>790</v>
      </c>
      <c r="C61" s="589" t="s">
        <v>1113</v>
      </c>
      <c r="D61" s="52"/>
      <c r="E61" s="52"/>
      <c r="F61" s="52"/>
      <c r="G61" s="462"/>
    </row>
    <row r="62" spans="1:7" s="83" customFormat="1" ht="89.25" x14ac:dyDescent="0.25">
      <c r="A62" s="667" t="s">
        <v>540</v>
      </c>
      <c r="B62" s="583" t="s">
        <v>1292</v>
      </c>
      <c r="C62" s="555" t="s">
        <v>1118</v>
      </c>
      <c r="D62" s="403" t="s">
        <v>73</v>
      </c>
      <c r="E62" s="563">
        <v>6</v>
      </c>
      <c r="F62" s="405"/>
      <c r="G62" s="464">
        <f>F62*E62</f>
        <v>0</v>
      </c>
    </row>
    <row r="63" spans="1:7" s="83" customFormat="1" ht="12.75" x14ac:dyDescent="0.25">
      <c r="A63" s="78"/>
      <c r="B63" s="255"/>
      <c r="C63" s="451"/>
    </row>
    <row r="64" spans="1:7" x14ac:dyDescent="0.3">
      <c r="A64" s="461"/>
      <c r="B64" s="588" t="s">
        <v>791</v>
      </c>
      <c r="C64" s="589" t="s">
        <v>1113</v>
      </c>
      <c r="D64" s="52"/>
      <c r="E64" s="52"/>
      <c r="F64" s="52"/>
      <c r="G64" s="462"/>
    </row>
    <row r="65" spans="1:7" s="83" customFormat="1" ht="89.25" x14ac:dyDescent="0.25">
      <c r="A65" s="667" t="s">
        <v>541</v>
      </c>
      <c r="B65" s="583" t="s">
        <v>1293</v>
      </c>
      <c r="C65" s="555" t="s">
        <v>1119</v>
      </c>
      <c r="D65" s="403" t="s">
        <v>73</v>
      </c>
      <c r="E65" s="563">
        <v>6</v>
      </c>
      <c r="F65" s="405"/>
      <c r="G65" s="464">
        <f>F65*E65</f>
        <v>0</v>
      </c>
    </row>
    <row r="66" spans="1:7" s="83" customFormat="1" ht="12.75" x14ac:dyDescent="0.25">
      <c r="A66" s="78"/>
      <c r="B66" s="255"/>
      <c r="C66" s="451"/>
    </row>
    <row r="67" spans="1:7" x14ac:dyDescent="0.3">
      <c r="A67" s="461"/>
      <c r="B67" s="588" t="s">
        <v>792</v>
      </c>
      <c r="C67" s="589" t="s">
        <v>1113</v>
      </c>
      <c r="D67" s="52"/>
      <c r="E67" s="52"/>
      <c r="F67" s="52"/>
      <c r="G67" s="462"/>
    </row>
    <row r="68" spans="1:7" s="83" customFormat="1" ht="89.25" x14ac:dyDescent="0.25">
      <c r="A68" s="667" t="s">
        <v>542</v>
      </c>
      <c r="B68" s="583" t="s">
        <v>1294</v>
      </c>
      <c r="C68" s="555" t="s">
        <v>1119</v>
      </c>
      <c r="D68" s="403" t="s">
        <v>73</v>
      </c>
      <c r="E68" s="563">
        <v>6</v>
      </c>
      <c r="F68" s="405"/>
      <c r="G68" s="464">
        <f>F68*E68</f>
        <v>0</v>
      </c>
    </row>
    <row r="69" spans="1:7" s="83" customFormat="1" ht="12.75" x14ac:dyDescent="0.25">
      <c r="A69" s="78"/>
      <c r="B69" s="255"/>
      <c r="C69" s="451"/>
    </row>
    <row r="70" spans="1:7" x14ac:dyDescent="0.3">
      <c r="A70" s="461"/>
      <c r="B70" s="588" t="s">
        <v>793</v>
      </c>
      <c r="C70" s="589"/>
      <c r="D70" s="52"/>
      <c r="E70" s="52"/>
      <c r="F70" s="52"/>
      <c r="G70" s="462"/>
    </row>
    <row r="71" spans="1:7" s="83" customFormat="1" ht="89.25" x14ac:dyDescent="0.25">
      <c r="A71" s="667" t="s">
        <v>543</v>
      </c>
      <c r="B71" s="583" t="s">
        <v>1295</v>
      </c>
      <c r="C71" s="555" t="s">
        <v>1116</v>
      </c>
      <c r="D71" s="403" t="s">
        <v>73</v>
      </c>
      <c r="E71" s="563">
        <v>4</v>
      </c>
      <c r="F71" s="405"/>
      <c r="G71" s="464">
        <f>F71*E71</f>
        <v>0</v>
      </c>
    </row>
    <row r="72" spans="1:7" s="83" customFormat="1" ht="12.75" x14ac:dyDescent="0.25">
      <c r="A72" s="78"/>
      <c r="B72" s="255"/>
      <c r="C72" s="451"/>
    </row>
    <row r="73" spans="1:7" x14ac:dyDescent="0.3">
      <c r="A73" s="461"/>
      <c r="B73" s="588" t="s">
        <v>649</v>
      </c>
      <c r="C73" s="589" t="s">
        <v>1113</v>
      </c>
      <c r="D73" s="52"/>
      <c r="E73" s="52"/>
      <c r="F73" s="52"/>
      <c r="G73" s="462"/>
    </row>
    <row r="74" spans="1:7" s="83" customFormat="1" ht="127.15" customHeight="1" x14ac:dyDescent="0.25">
      <c r="A74" s="440" t="s">
        <v>544</v>
      </c>
      <c r="B74" s="583" t="s">
        <v>714</v>
      </c>
      <c r="C74" s="555" t="s">
        <v>1120</v>
      </c>
      <c r="D74" s="403" t="s">
        <v>73</v>
      </c>
      <c r="E74" s="563">
        <v>1</v>
      </c>
      <c r="F74" s="405"/>
      <c r="G74" s="464">
        <f>F74*E74</f>
        <v>0</v>
      </c>
    </row>
    <row r="75" spans="1:7" s="83" customFormat="1" ht="12.75" x14ac:dyDescent="0.25">
      <c r="A75" s="78"/>
      <c r="B75" s="255"/>
      <c r="C75" s="451"/>
    </row>
    <row r="76" spans="1:7" x14ac:dyDescent="0.3">
      <c r="A76" s="461"/>
      <c r="B76" s="588" t="s">
        <v>653</v>
      </c>
      <c r="C76" s="589" t="s">
        <v>1113</v>
      </c>
      <c r="D76" s="52"/>
      <c r="E76" s="52"/>
      <c r="F76" s="52"/>
      <c r="G76" s="462"/>
    </row>
    <row r="77" spans="1:7" s="83" customFormat="1" ht="130.9" customHeight="1" x14ac:dyDescent="0.25">
      <c r="A77" s="440" t="s">
        <v>545</v>
      </c>
      <c r="B77" s="583" t="s">
        <v>715</v>
      </c>
      <c r="C77" s="555" t="s">
        <v>1120</v>
      </c>
      <c r="D77" s="403" t="s">
        <v>73</v>
      </c>
      <c r="E77" s="563">
        <v>2</v>
      </c>
      <c r="F77" s="405"/>
      <c r="G77" s="464">
        <f>F77*E77</f>
        <v>0</v>
      </c>
    </row>
    <row r="78" spans="1:7" s="83" customFormat="1" ht="12.75" x14ac:dyDescent="0.25">
      <c r="A78" s="78"/>
      <c r="B78" s="255"/>
      <c r="C78" s="451"/>
    </row>
    <row r="79" spans="1:7" x14ac:dyDescent="0.3">
      <c r="A79" s="461"/>
      <c r="B79" s="588" t="s">
        <v>794</v>
      </c>
      <c r="C79" s="589"/>
      <c r="D79" s="52"/>
      <c r="E79" s="52"/>
      <c r="F79" s="52"/>
      <c r="G79" s="462"/>
    </row>
    <row r="80" spans="1:7" s="83" customFormat="1" ht="124.9" customHeight="1" x14ac:dyDescent="0.25">
      <c r="A80" s="440" t="s">
        <v>546</v>
      </c>
      <c r="B80" s="583" t="s">
        <v>716</v>
      </c>
      <c r="C80" s="584"/>
      <c r="D80" s="403" t="s">
        <v>73</v>
      </c>
      <c r="E80" s="563">
        <v>1</v>
      </c>
      <c r="F80" s="405"/>
      <c r="G80" s="464">
        <f>F80*E80</f>
        <v>0</v>
      </c>
    </row>
    <row r="81" spans="1:7" s="83" customFormat="1" ht="12.75" x14ac:dyDescent="0.25">
      <c r="A81" s="78"/>
      <c r="B81" s="255"/>
      <c r="C81" s="451"/>
    </row>
    <row r="82" spans="1:7" x14ac:dyDescent="0.3">
      <c r="A82" s="461"/>
      <c r="B82" s="588" t="s">
        <v>795</v>
      </c>
      <c r="C82" s="589"/>
      <c r="D82" s="52"/>
      <c r="E82" s="52"/>
      <c r="F82" s="52"/>
      <c r="G82" s="462"/>
    </row>
    <row r="83" spans="1:7" s="83" customFormat="1" ht="127.9" customHeight="1" x14ac:dyDescent="0.25">
      <c r="A83" s="440" t="s">
        <v>547</v>
      </c>
      <c r="B83" s="583" t="s">
        <v>964</v>
      </c>
      <c r="C83" s="584"/>
      <c r="D83" s="403" t="s">
        <v>73</v>
      </c>
      <c r="E83" s="563">
        <v>1</v>
      </c>
      <c r="F83" s="405"/>
      <c r="G83" s="464">
        <f>F83*E83</f>
        <v>0</v>
      </c>
    </row>
    <row r="84" spans="1:7" s="83" customFormat="1" ht="12.75" x14ac:dyDescent="0.25">
      <c r="A84" s="78"/>
      <c r="B84" s="255"/>
      <c r="C84" s="451"/>
    </row>
    <row r="85" spans="1:7" x14ac:dyDescent="0.3">
      <c r="A85" s="461"/>
      <c r="B85" s="588" t="s">
        <v>654</v>
      </c>
      <c r="C85" s="589"/>
      <c r="D85" s="52"/>
      <c r="E85" s="52"/>
      <c r="F85" s="52"/>
      <c r="G85" s="462"/>
    </row>
    <row r="86" spans="1:7" s="83" customFormat="1" ht="179.45" customHeight="1" x14ac:dyDescent="0.25">
      <c r="A86" s="440" t="s">
        <v>548</v>
      </c>
      <c r="B86" s="583" t="s">
        <v>717</v>
      </c>
      <c r="C86" s="584"/>
      <c r="D86" s="403" t="s">
        <v>73</v>
      </c>
      <c r="E86" s="563">
        <v>1</v>
      </c>
      <c r="F86" s="405"/>
      <c r="G86" s="464">
        <f>F86*E86</f>
        <v>0</v>
      </c>
    </row>
    <row r="87" spans="1:7" s="83" customFormat="1" ht="12.75" x14ac:dyDescent="0.25">
      <c r="A87" s="78"/>
      <c r="B87" s="255"/>
      <c r="C87" s="451"/>
    </row>
    <row r="88" spans="1:7" x14ac:dyDescent="0.3">
      <c r="A88" s="461"/>
      <c r="B88" s="594" t="s">
        <v>999</v>
      </c>
      <c r="C88" s="589"/>
      <c r="D88" s="52"/>
      <c r="E88" s="52"/>
      <c r="F88" s="52"/>
      <c r="G88" s="462"/>
    </row>
    <row r="89" spans="1:7" s="83" customFormat="1" ht="137.44999999999999" customHeight="1" x14ac:dyDescent="0.25">
      <c r="A89" s="513" t="s">
        <v>547</v>
      </c>
      <c r="B89" s="583"/>
      <c r="C89" s="591" t="s">
        <v>1121</v>
      </c>
      <c r="D89" s="403" t="s">
        <v>73</v>
      </c>
      <c r="E89" s="563">
        <v>1</v>
      </c>
      <c r="F89" s="405"/>
      <c r="G89" s="464">
        <f>F89*E89</f>
        <v>0</v>
      </c>
    </row>
    <row r="90" spans="1:7" x14ac:dyDescent="0.3">
      <c r="A90" s="78"/>
      <c r="B90" s="255"/>
      <c r="C90" s="451"/>
      <c r="D90" s="83"/>
      <c r="E90" s="83"/>
      <c r="F90" s="83"/>
      <c r="G90" s="83"/>
    </row>
    <row r="91" spans="1:7" s="83" customFormat="1" x14ac:dyDescent="0.3">
      <c r="A91" s="461"/>
      <c r="B91" s="594" t="s">
        <v>1122</v>
      </c>
      <c r="C91" s="589"/>
      <c r="D91" s="52"/>
      <c r="E91" s="52"/>
      <c r="F91" s="52"/>
      <c r="G91" s="462"/>
    </row>
    <row r="92" spans="1:7" s="83" customFormat="1" ht="167.45" customHeight="1" x14ac:dyDescent="0.25">
      <c r="A92" s="513" t="s">
        <v>548</v>
      </c>
      <c r="B92" s="583"/>
      <c r="C92" s="591" t="s">
        <v>1123</v>
      </c>
      <c r="D92" s="403" t="s">
        <v>73</v>
      </c>
      <c r="E92" s="563">
        <v>1</v>
      </c>
      <c r="F92" s="405"/>
      <c r="G92" s="464">
        <f>F92*E92</f>
        <v>0</v>
      </c>
    </row>
    <row r="93" spans="1:7" s="83" customFormat="1" x14ac:dyDescent="0.3">
      <c r="A93" s="14"/>
      <c r="B93" s="595"/>
      <c r="C93" s="596"/>
      <c r="D93" s="3"/>
      <c r="E93" s="3"/>
      <c r="F93" s="3"/>
      <c r="G93" s="228"/>
    </row>
    <row r="94" spans="1:7" x14ac:dyDescent="0.3">
      <c r="A94" s="456"/>
      <c r="B94" s="465" t="s">
        <v>796</v>
      </c>
      <c r="C94" s="466" t="s">
        <v>1113</v>
      </c>
      <c r="D94" s="435"/>
      <c r="E94" s="435"/>
      <c r="F94" s="435"/>
      <c r="G94" s="435"/>
    </row>
    <row r="95" spans="1:7" s="83" customFormat="1" ht="109.5" customHeight="1" x14ac:dyDescent="0.25">
      <c r="A95" s="440" t="s">
        <v>549</v>
      </c>
      <c r="B95" s="583" t="s">
        <v>718</v>
      </c>
      <c r="C95" s="555" t="s">
        <v>1124</v>
      </c>
      <c r="D95" s="403" t="s">
        <v>73</v>
      </c>
      <c r="E95" s="563">
        <v>2</v>
      </c>
      <c r="F95" s="405"/>
      <c r="G95" s="464">
        <f>F95*E95</f>
        <v>0</v>
      </c>
    </row>
    <row r="96" spans="1:7" s="83" customFormat="1" ht="12.75" x14ac:dyDescent="0.25">
      <c r="A96" s="78"/>
      <c r="B96" s="255"/>
      <c r="C96" s="451"/>
    </row>
    <row r="97" spans="1:7" x14ac:dyDescent="0.3">
      <c r="A97" s="461"/>
      <c r="B97" s="588" t="s">
        <v>797</v>
      </c>
      <c r="C97" s="589"/>
      <c r="D97" s="52"/>
      <c r="E97" s="52"/>
      <c r="F97" s="52"/>
      <c r="G97" s="462"/>
    </row>
    <row r="98" spans="1:7" s="83" customFormat="1" ht="111" customHeight="1" x14ac:dyDescent="0.25">
      <c r="A98" s="440" t="s">
        <v>550</v>
      </c>
      <c r="B98" s="583" t="s">
        <v>719</v>
      </c>
      <c r="C98" s="555" t="s">
        <v>1124</v>
      </c>
      <c r="D98" s="403" t="s">
        <v>73</v>
      </c>
      <c r="E98" s="563">
        <v>1</v>
      </c>
      <c r="F98" s="405"/>
      <c r="G98" s="464">
        <f>F98*E98</f>
        <v>0</v>
      </c>
    </row>
    <row r="99" spans="1:7" s="83" customFormat="1" ht="15.6" customHeight="1" x14ac:dyDescent="0.25">
      <c r="A99" s="78"/>
      <c r="B99" s="255"/>
      <c r="C99" s="451"/>
    </row>
    <row r="100" spans="1:7" s="83" customFormat="1" ht="15.6" customHeight="1" x14ac:dyDescent="0.3">
      <c r="A100" s="461"/>
      <c r="B100" s="588" t="s">
        <v>1125</v>
      </c>
      <c r="C100" s="589"/>
      <c r="D100" s="52"/>
      <c r="E100" s="52"/>
      <c r="F100" s="52"/>
      <c r="G100" s="462"/>
    </row>
    <row r="101" spans="1:7" s="83" customFormat="1" ht="89.25" x14ac:dyDescent="0.25">
      <c r="A101" s="82" t="s">
        <v>551</v>
      </c>
      <c r="B101" s="581" t="s">
        <v>1001</v>
      </c>
      <c r="C101" s="582" t="s">
        <v>1126</v>
      </c>
      <c r="D101" s="184"/>
      <c r="E101" s="255"/>
      <c r="F101" s="186"/>
      <c r="G101" s="231"/>
    </row>
    <row r="102" spans="1:7" x14ac:dyDescent="0.3">
      <c r="A102" s="82"/>
      <c r="B102" s="597" t="s">
        <v>1000</v>
      </c>
      <c r="C102" s="598"/>
      <c r="D102" s="352" t="s">
        <v>73</v>
      </c>
      <c r="E102" s="453">
        <v>1</v>
      </c>
      <c r="F102" s="354"/>
      <c r="G102" s="359">
        <f>F102*E102</f>
        <v>0</v>
      </c>
    </row>
    <row r="103" spans="1:7" s="83" customFormat="1" ht="95.45" customHeight="1" x14ac:dyDescent="0.25">
      <c r="A103" s="440"/>
      <c r="B103" s="599" t="s">
        <v>1127</v>
      </c>
      <c r="C103" s="591" t="s">
        <v>1001</v>
      </c>
      <c r="D103" s="403" t="s">
        <v>73</v>
      </c>
      <c r="E103" s="563">
        <v>1</v>
      </c>
      <c r="F103" s="405"/>
      <c r="G103" s="464">
        <f>F103*E103</f>
        <v>0</v>
      </c>
    </row>
    <row r="104" spans="1:7" x14ac:dyDescent="0.3">
      <c r="A104" s="78"/>
      <c r="B104" s="255"/>
      <c r="C104" s="451"/>
      <c r="D104" s="83"/>
      <c r="E104" s="83"/>
      <c r="F104" s="83"/>
      <c r="G104" s="83"/>
    </row>
    <row r="105" spans="1:7" x14ac:dyDescent="0.3">
      <c r="A105" s="78"/>
      <c r="B105" s="255"/>
      <c r="C105" s="451"/>
      <c r="D105" s="83"/>
      <c r="E105" s="83"/>
      <c r="F105" s="83"/>
      <c r="G105" s="83"/>
    </row>
    <row r="106" spans="1:7" s="83" customFormat="1" ht="19.149999999999999" customHeight="1" x14ac:dyDescent="0.3">
      <c r="A106" s="461"/>
      <c r="B106" s="600" t="s">
        <v>798</v>
      </c>
      <c r="C106" s="601" t="s">
        <v>657</v>
      </c>
      <c r="D106" s="52"/>
      <c r="E106" s="52"/>
      <c r="F106" s="52"/>
      <c r="G106" s="462"/>
    </row>
    <row r="107" spans="1:7" s="83" customFormat="1" ht="102" x14ac:dyDescent="0.25">
      <c r="A107" s="440" t="s">
        <v>552</v>
      </c>
      <c r="B107" s="590" t="s">
        <v>633</v>
      </c>
      <c r="C107" s="555" t="s">
        <v>1128</v>
      </c>
      <c r="D107" s="403" t="s">
        <v>73</v>
      </c>
      <c r="E107" s="563">
        <v>1</v>
      </c>
      <c r="F107" s="405"/>
      <c r="G107" s="464">
        <f>F107*E107</f>
        <v>0</v>
      </c>
    </row>
    <row r="108" spans="1:7" x14ac:dyDescent="0.3">
      <c r="A108" s="78"/>
      <c r="B108" s="255"/>
      <c r="C108" s="451"/>
      <c r="D108" s="83"/>
      <c r="E108" s="83"/>
      <c r="F108" s="83"/>
      <c r="G108" s="83"/>
    </row>
    <row r="109" spans="1:7" s="83" customFormat="1" ht="19.899999999999999" customHeight="1" x14ac:dyDescent="0.3">
      <c r="A109" s="461"/>
      <c r="B109" s="588" t="s">
        <v>799</v>
      </c>
      <c r="C109" s="589" t="s">
        <v>1113</v>
      </c>
      <c r="D109" s="52"/>
      <c r="E109" s="52"/>
      <c r="F109" s="52"/>
      <c r="G109" s="462"/>
    </row>
    <row r="110" spans="1:7" s="83" customFormat="1" ht="125.45" customHeight="1" x14ac:dyDescent="0.25">
      <c r="A110" s="440" t="s">
        <v>553</v>
      </c>
      <c r="B110" s="583" t="s">
        <v>685</v>
      </c>
      <c r="C110" s="555" t="s">
        <v>1129</v>
      </c>
      <c r="D110" s="403" t="s">
        <v>73</v>
      </c>
      <c r="E110" s="563">
        <v>4</v>
      </c>
      <c r="F110" s="405"/>
      <c r="G110" s="464">
        <f>F110*E110</f>
        <v>0</v>
      </c>
    </row>
    <row r="111" spans="1:7" x14ac:dyDescent="0.3">
      <c r="A111" s="78"/>
      <c r="B111" s="255"/>
      <c r="C111" s="451"/>
      <c r="D111" s="83"/>
      <c r="E111" s="83"/>
      <c r="F111" s="83"/>
      <c r="G111" s="83"/>
    </row>
    <row r="112" spans="1:7" s="83" customFormat="1" ht="19.899999999999999" customHeight="1" x14ac:dyDescent="0.3">
      <c r="A112" s="461"/>
      <c r="B112" s="588" t="s">
        <v>1130</v>
      </c>
      <c r="C112" s="589" t="s">
        <v>1113</v>
      </c>
      <c r="D112" s="52"/>
      <c r="E112" s="52"/>
      <c r="F112" s="52"/>
      <c r="G112" s="462"/>
    </row>
    <row r="113" spans="1:7" s="83" customFormat="1" ht="102" x14ac:dyDescent="0.25">
      <c r="A113" s="440" t="s">
        <v>554</v>
      </c>
      <c r="B113" s="583" t="s">
        <v>686</v>
      </c>
      <c r="C113" s="555" t="s">
        <v>1129</v>
      </c>
      <c r="D113" s="403" t="s">
        <v>73</v>
      </c>
      <c r="E113" s="563">
        <v>2</v>
      </c>
      <c r="F113" s="405"/>
      <c r="G113" s="464">
        <f>F113*E113</f>
        <v>0</v>
      </c>
    </row>
    <row r="114" spans="1:7" x14ac:dyDescent="0.3">
      <c r="A114" s="78"/>
      <c r="B114" s="255"/>
      <c r="C114" s="451"/>
      <c r="D114" s="83"/>
      <c r="E114" s="83"/>
      <c r="F114" s="83"/>
      <c r="G114" s="83"/>
    </row>
    <row r="115" spans="1:7" s="83" customFormat="1" ht="18.600000000000001" customHeight="1" x14ac:dyDescent="0.3">
      <c r="A115" s="461"/>
      <c r="B115" s="588" t="s">
        <v>800</v>
      </c>
      <c r="C115" s="589" t="s">
        <v>1113</v>
      </c>
      <c r="D115" s="52"/>
      <c r="E115" s="52"/>
      <c r="F115" s="52"/>
      <c r="G115" s="462"/>
    </row>
    <row r="116" spans="1:7" s="83" customFormat="1" ht="102" x14ac:dyDescent="0.25">
      <c r="A116" s="440" t="s">
        <v>555</v>
      </c>
      <c r="B116" s="583" t="s">
        <v>687</v>
      </c>
      <c r="C116" s="555" t="s">
        <v>1129</v>
      </c>
      <c r="D116" s="403" t="s">
        <v>73</v>
      </c>
      <c r="E116" s="563">
        <v>4</v>
      </c>
      <c r="F116" s="405"/>
      <c r="G116" s="464">
        <f>F116*E116</f>
        <v>0</v>
      </c>
    </row>
    <row r="117" spans="1:7" x14ac:dyDescent="0.3">
      <c r="A117" s="78"/>
      <c r="B117" s="255"/>
      <c r="C117" s="451"/>
      <c r="D117" s="83"/>
      <c r="E117" s="83"/>
      <c r="F117" s="83"/>
      <c r="G117" s="83"/>
    </row>
    <row r="118" spans="1:7" s="83" customFormat="1" x14ac:dyDescent="0.3">
      <c r="A118" s="461"/>
      <c r="B118" s="588" t="s">
        <v>801</v>
      </c>
      <c r="C118" s="589" t="s">
        <v>1113</v>
      </c>
      <c r="D118" s="52"/>
      <c r="E118" s="52"/>
      <c r="F118" s="52"/>
      <c r="G118" s="462"/>
    </row>
    <row r="119" spans="1:7" s="83" customFormat="1" ht="102" x14ac:dyDescent="0.25">
      <c r="A119" s="440" t="s">
        <v>556</v>
      </c>
      <c r="B119" s="583" t="s">
        <v>688</v>
      </c>
      <c r="C119" s="555" t="s">
        <v>1129</v>
      </c>
      <c r="D119" s="403" t="s">
        <v>73</v>
      </c>
      <c r="E119" s="563">
        <v>2</v>
      </c>
      <c r="F119" s="405"/>
      <c r="G119" s="464">
        <f>F119*E119</f>
        <v>0</v>
      </c>
    </row>
    <row r="120" spans="1:7" x14ac:dyDescent="0.3">
      <c r="A120" s="78"/>
      <c r="B120" s="255"/>
      <c r="C120" s="451"/>
      <c r="D120" s="83"/>
      <c r="E120" s="83"/>
      <c r="F120" s="83"/>
      <c r="G120" s="83"/>
    </row>
    <row r="121" spans="1:7" s="83" customFormat="1" x14ac:dyDescent="0.3">
      <c r="A121" s="461"/>
      <c r="B121" s="588" t="s">
        <v>802</v>
      </c>
      <c r="C121" s="589" t="s">
        <v>1113</v>
      </c>
      <c r="D121" s="52"/>
      <c r="E121" s="52"/>
      <c r="F121" s="52"/>
      <c r="G121" s="462"/>
    </row>
    <row r="122" spans="1:7" s="83" customFormat="1" ht="76.5" x14ac:dyDescent="0.25">
      <c r="A122" s="440" t="s">
        <v>557</v>
      </c>
      <c r="B122" s="583" t="s">
        <v>619</v>
      </c>
      <c r="C122" s="555" t="s">
        <v>1129</v>
      </c>
      <c r="D122" s="403" t="s">
        <v>73</v>
      </c>
      <c r="E122" s="563">
        <v>2</v>
      </c>
      <c r="F122" s="405"/>
      <c r="G122" s="464">
        <f>F122*E122</f>
        <v>0</v>
      </c>
    </row>
    <row r="123" spans="1:7" x14ac:dyDescent="0.3">
      <c r="A123" s="78"/>
      <c r="B123" s="255"/>
      <c r="C123" s="451"/>
      <c r="D123" s="83"/>
      <c r="E123" s="83"/>
      <c r="F123" s="83"/>
      <c r="G123" s="83"/>
    </row>
    <row r="124" spans="1:7" s="83" customFormat="1" ht="19.899999999999999" customHeight="1" x14ac:dyDescent="0.3">
      <c r="A124" s="461"/>
      <c r="B124" s="600" t="s">
        <v>1002</v>
      </c>
      <c r="C124" s="601" t="s">
        <v>1131</v>
      </c>
      <c r="D124" s="52"/>
      <c r="E124" s="52"/>
      <c r="F124" s="52"/>
      <c r="G124" s="462"/>
    </row>
    <row r="125" spans="1:7" s="83" customFormat="1" ht="114.75" x14ac:dyDescent="0.25">
      <c r="A125" s="440" t="s">
        <v>558</v>
      </c>
      <c r="B125" s="590" t="s">
        <v>720</v>
      </c>
      <c r="C125" s="555" t="s">
        <v>1132</v>
      </c>
      <c r="D125" s="403" t="s">
        <v>73</v>
      </c>
      <c r="E125" s="563">
        <v>2</v>
      </c>
      <c r="F125" s="405"/>
      <c r="G125" s="464">
        <f>F125*E125</f>
        <v>0</v>
      </c>
    </row>
    <row r="126" spans="1:7" x14ac:dyDescent="0.3">
      <c r="A126" s="78"/>
      <c r="B126" s="255"/>
      <c r="C126" s="451"/>
      <c r="D126" s="83"/>
      <c r="E126" s="83"/>
      <c r="F126" s="83"/>
      <c r="G126" s="83"/>
    </row>
    <row r="127" spans="1:7" s="83" customFormat="1" x14ac:dyDescent="0.3">
      <c r="A127" s="461"/>
      <c r="B127" s="600" t="s">
        <v>1003</v>
      </c>
      <c r="C127" s="601" t="s">
        <v>1133</v>
      </c>
      <c r="D127" s="52"/>
      <c r="E127" s="52"/>
      <c r="F127" s="52"/>
      <c r="G127" s="462"/>
    </row>
    <row r="128" spans="1:7" s="83" customFormat="1" ht="114.75" x14ac:dyDescent="0.25">
      <c r="A128" s="440" t="s">
        <v>559</v>
      </c>
      <c r="B128" s="590" t="s">
        <v>632</v>
      </c>
      <c r="C128" s="555" t="s">
        <v>1132</v>
      </c>
      <c r="D128" s="403" t="s">
        <v>73</v>
      </c>
      <c r="E128" s="563">
        <v>2</v>
      </c>
      <c r="F128" s="405"/>
      <c r="G128" s="464">
        <f>F128*E128</f>
        <v>0</v>
      </c>
    </row>
    <row r="129" spans="1:7" x14ac:dyDescent="0.3">
      <c r="A129" s="78"/>
      <c r="B129" s="255"/>
      <c r="C129" s="451"/>
      <c r="D129" s="83"/>
      <c r="E129" s="83"/>
      <c r="F129" s="83"/>
      <c r="G129" s="83"/>
    </row>
    <row r="130" spans="1:7" s="83" customFormat="1" ht="16.899999999999999" customHeight="1" x14ac:dyDescent="0.3">
      <c r="A130" s="461"/>
      <c r="B130" s="588" t="s">
        <v>803</v>
      </c>
      <c r="C130" s="589"/>
      <c r="D130" s="52"/>
      <c r="E130" s="52"/>
      <c r="F130" s="52"/>
      <c r="G130" s="462"/>
    </row>
    <row r="131" spans="1:7" s="83" customFormat="1" ht="89.25" x14ac:dyDescent="0.25">
      <c r="A131" s="440" t="s">
        <v>560</v>
      </c>
      <c r="B131" s="590" t="s">
        <v>620</v>
      </c>
      <c r="C131" s="555" t="s">
        <v>1134</v>
      </c>
      <c r="D131" s="403" t="s">
        <v>73</v>
      </c>
      <c r="E131" s="563">
        <v>4</v>
      </c>
      <c r="F131" s="405"/>
      <c r="G131" s="464">
        <f>F131*E131</f>
        <v>0</v>
      </c>
    </row>
    <row r="132" spans="1:7" x14ac:dyDescent="0.3">
      <c r="A132" s="78"/>
      <c r="B132" s="255"/>
      <c r="C132" s="451"/>
      <c r="D132" s="83"/>
      <c r="E132" s="83"/>
      <c r="F132" s="83"/>
      <c r="G132" s="83"/>
    </row>
    <row r="133" spans="1:7" s="83" customFormat="1" x14ac:dyDescent="0.3">
      <c r="A133" s="461"/>
      <c r="B133" s="588" t="s">
        <v>804</v>
      </c>
      <c r="C133" s="589"/>
      <c r="D133" s="52"/>
      <c r="E133" s="52"/>
      <c r="F133" s="52"/>
      <c r="G133" s="462"/>
    </row>
    <row r="134" spans="1:7" s="83" customFormat="1" ht="102" x14ac:dyDescent="0.25">
      <c r="A134" s="440" t="s">
        <v>561</v>
      </c>
      <c r="B134" s="590" t="s">
        <v>621</v>
      </c>
      <c r="C134" s="555" t="s">
        <v>1135</v>
      </c>
      <c r="D134" s="403" t="s">
        <v>73</v>
      </c>
      <c r="E134" s="563">
        <v>4</v>
      </c>
      <c r="F134" s="405"/>
      <c r="G134" s="464">
        <f>F134*E134</f>
        <v>0</v>
      </c>
    </row>
    <row r="135" spans="1:7" x14ac:dyDescent="0.3">
      <c r="A135" s="78"/>
      <c r="B135" s="255"/>
      <c r="C135" s="451"/>
      <c r="D135" s="83"/>
      <c r="E135" s="83"/>
      <c r="F135" s="83"/>
      <c r="G135" s="83"/>
    </row>
    <row r="136" spans="1:7" s="83" customFormat="1" x14ac:dyDescent="0.3">
      <c r="A136" s="461"/>
      <c r="B136" s="588" t="s">
        <v>805</v>
      </c>
      <c r="C136" s="589"/>
      <c r="D136" s="52"/>
      <c r="E136" s="52"/>
      <c r="F136" s="52"/>
      <c r="G136" s="462"/>
    </row>
    <row r="137" spans="1:7" s="83" customFormat="1" ht="102" x14ac:dyDescent="0.25">
      <c r="A137" s="440" t="s">
        <v>562</v>
      </c>
      <c r="B137" s="590" t="s">
        <v>626</v>
      </c>
      <c r="C137" s="555" t="s">
        <v>1136</v>
      </c>
      <c r="D137" s="403" t="s">
        <v>73</v>
      </c>
      <c r="E137" s="563">
        <v>3</v>
      </c>
      <c r="F137" s="405"/>
      <c r="G137" s="464">
        <f>F137*E137</f>
        <v>0</v>
      </c>
    </row>
    <row r="138" spans="1:7" x14ac:dyDescent="0.3">
      <c r="A138" s="78"/>
      <c r="B138" s="255"/>
      <c r="C138" s="451"/>
      <c r="D138" s="83"/>
      <c r="E138" s="83"/>
      <c r="F138" s="83"/>
      <c r="G138" s="83"/>
    </row>
    <row r="139" spans="1:7" s="83" customFormat="1" x14ac:dyDescent="0.3">
      <c r="A139" s="461"/>
      <c r="B139" s="588" t="s">
        <v>806</v>
      </c>
      <c r="C139" s="589"/>
      <c r="D139" s="52"/>
      <c r="E139" s="52"/>
      <c r="F139" s="52"/>
      <c r="G139" s="462"/>
    </row>
    <row r="140" spans="1:7" s="83" customFormat="1" ht="102" x14ac:dyDescent="0.25">
      <c r="A140" s="440" t="s">
        <v>563</v>
      </c>
      <c r="B140" s="590" t="s">
        <v>625</v>
      </c>
      <c r="C140" s="555" t="s">
        <v>1137</v>
      </c>
      <c r="D140" s="403" t="s">
        <v>73</v>
      </c>
      <c r="E140" s="563">
        <v>3</v>
      </c>
      <c r="F140" s="405"/>
      <c r="G140" s="464">
        <f>F140*E140</f>
        <v>0</v>
      </c>
    </row>
    <row r="141" spans="1:7" x14ac:dyDescent="0.3">
      <c r="A141" s="78"/>
      <c r="B141" s="255"/>
      <c r="C141" s="451"/>
      <c r="D141" s="83"/>
      <c r="E141" s="83"/>
      <c r="F141" s="83"/>
      <c r="G141" s="83"/>
    </row>
    <row r="142" spans="1:7" s="83" customFormat="1" ht="21.6" customHeight="1" x14ac:dyDescent="0.3">
      <c r="A142" s="461"/>
      <c r="B142" s="588" t="s">
        <v>807</v>
      </c>
      <c r="C142" s="589"/>
      <c r="D142" s="52"/>
      <c r="E142" s="52"/>
      <c r="F142" s="52"/>
      <c r="G142" s="462"/>
    </row>
    <row r="143" spans="1:7" s="83" customFormat="1" ht="102" x14ac:dyDescent="0.25">
      <c r="A143" s="440" t="s">
        <v>564</v>
      </c>
      <c r="B143" s="590" t="s">
        <v>624</v>
      </c>
      <c r="C143" s="555" t="s">
        <v>1138</v>
      </c>
      <c r="D143" s="403" t="s">
        <v>73</v>
      </c>
      <c r="E143" s="563">
        <v>6</v>
      </c>
      <c r="F143" s="405"/>
      <c r="G143" s="464">
        <f>F143*E143</f>
        <v>0</v>
      </c>
    </row>
    <row r="144" spans="1:7" x14ac:dyDescent="0.3">
      <c r="A144" s="78"/>
      <c r="B144" s="255"/>
      <c r="C144" s="451"/>
      <c r="D144" s="83"/>
      <c r="E144" s="83"/>
      <c r="F144" s="83"/>
      <c r="G144" s="83"/>
    </row>
    <row r="145" spans="1:7" s="83" customFormat="1" ht="16.149999999999999" customHeight="1" x14ac:dyDescent="0.3">
      <c r="A145" s="461"/>
      <c r="B145" s="588" t="s">
        <v>808</v>
      </c>
      <c r="C145" s="589"/>
      <c r="D145" s="52"/>
      <c r="E145" s="52"/>
      <c r="F145" s="52"/>
      <c r="G145" s="462"/>
    </row>
    <row r="146" spans="1:7" s="83" customFormat="1" ht="103.15" customHeight="1" x14ac:dyDescent="0.25">
      <c r="A146" s="440" t="s">
        <v>565</v>
      </c>
      <c r="B146" s="590" t="s">
        <v>623</v>
      </c>
      <c r="C146" s="555" t="s">
        <v>1139</v>
      </c>
      <c r="D146" s="403" t="s">
        <v>73</v>
      </c>
      <c r="E146" s="563">
        <v>1</v>
      </c>
      <c r="F146" s="405"/>
      <c r="G146" s="464">
        <f>F146*E146</f>
        <v>0</v>
      </c>
    </row>
    <row r="147" spans="1:7" s="83" customFormat="1" ht="15" customHeight="1" x14ac:dyDescent="0.25">
      <c r="A147" s="78"/>
      <c r="B147" s="255"/>
      <c r="C147" s="451"/>
    </row>
    <row r="148" spans="1:7" s="83" customFormat="1" x14ac:dyDescent="0.3">
      <c r="A148" s="461"/>
      <c r="B148" s="588" t="s">
        <v>1004</v>
      </c>
      <c r="C148" s="589"/>
      <c r="D148" s="52"/>
      <c r="E148" s="52"/>
      <c r="F148" s="52"/>
      <c r="G148" s="462"/>
    </row>
    <row r="149" spans="1:7" ht="89.25" x14ac:dyDescent="0.3">
      <c r="A149" s="82" t="s">
        <v>566</v>
      </c>
      <c r="B149" s="581" t="s">
        <v>1005</v>
      </c>
      <c r="C149" s="582" t="s">
        <v>1140</v>
      </c>
      <c r="D149" s="184"/>
      <c r="E149" s="255"/>
      <c r="F149" s="186"/>
      <c r="G149" s="231"/>
    </row>
    <row r="150" spans="1:7" s="83" customFormat="1" ht="19.149999999999999" customHeight="1" x14ac:dyDescent="0.25">
      <c r="A150" s="82"/>
      <c r="B150" s="602" t="s">
        <v>1006</v>
      </c>
      <c r="C150" s="603" t="s">
        <v>1008</v>
      </c>
      <c r="D150" s="365" t="s">
        <v>73</v>
      </c>
      <c r="E150" s="470">
        <v>3</v>
      </c>
      <c r="F150" s="367"/>
      <c r="G150" s="368">
        <f>F150*E150</f>
        <v>0</v>
      </c>
    </row>
    <row r="151" spans="1:7" s="83" customFormat="1" ht="12.75" x14ac:dyDescent="0.25">
      <c r="A151" s="356"/>
      <c r="B151" s="597"/>
      <c r="C151" s="604" t="s">
        <v>1007</v>
      </c>
      <c r="D151" s="352" t="s">
        <v>73</v>
      </c>
      <c r="E151" s="453">
        <v>1</v>
      </c>
      <c r="F151" s="354"/>
      <c r="G151" s="359">
        <f>F151*E151</f>
        <v>0</v>
      </c>
    </row>
    <row r="152" spans="1:7" x14ac:dyDescent="0.3">
      <c r="A152" s="78"/>
      <c r="B152" s="255"/>
      <c r="C152" s="451"/>
      <c r="D152" s="83"/>
      <c r="E152" s="83"/>
      <c r="F152" s="83"/>
      <c r="G152" s="83"/>
    </row>
    <row r="153" spans="1:7" s="83" customFormat="1" ht="15" customHeight="1" x14ac:dyDescent="0.3">
      <c r="A153" s="461"/>
      <c r="B153" s="588" t="s">
        <v>809</v>
      </c>
      <c r="C153" s="589"/>
      <c r="D153" s="52"/>
      <c r="E153" s="52"/>
      <c r="F153" s="52"/>
      <c r="G153" s="462"/>
    </row>
    <row r="154" spans="1:7" s="83" customFormat="1" ht="98.45" customHeight="1" x14ac:dyDescent="0.25">
      <c r="A154" s="440" t="s">
        <v>567</v>
      </c>
      <c r="B154" s="590" t="s">
        <v>1141</v>
      </c>
      <c r="C154" s="591" t="s">
        <v>1142</v>
      </c>
      <c r="D154" s="403" t="s">
        <v>73</v>
      </c>
      <c r="E154" s="563">
        <v>1</v>
      </c>
      <c r="F154" s="405"/>
      <c r="G154" s="464">
        <f>F154*E154</f>
        <v>0</v>
      </c>
    </row>
    <row r="155" spans="1:7" s="83" customFormat="1" ht="12.75" x14ac:dyDescent="0.25">
      <c r="A155" s="78"/>
      <c r="B155" s="255"/>
      <c r="C155" s="451"/>
    </row>
    <row r="156" spans="1:7" x14ac:dyDescent="0.3">
      <c r="A156" s="461"/>
      <c r="B156" s="588" t="s">
        <v>810</v>
      </c>
      <c r="C156" s="589"/>
      <c r="D156" s="52"/>
      <c r="E156" s="52"/>
      <c r="F156" s="52"/>
      <c r="G156" s="462"/>
    </row>
    <row r="157" spans="1:7" s="83" customFormat="1" ht="70.900000000000006" customHeight="1" x14ac:dyDescent="0.25">
      <c r="A157" s="440" t="s">
        <v>568</v>
      </c>
      <c r="B157" s="590" t="s">
        <v>1143</v>
      </c>
      <c r="C157" s="591" t="s">
        <v>1144</v>
      </c>
      <c r="D157" s="403" t="s">
        <v>73</v>
      </c>
      <c r="E157" s="563">
        <v>1</v>
      </c>
      <c r="F157" s="405"/>
      <c r="G157" s="464">
        <f>F157*E157</f>
        <v>0</v>
      </c>
    </row>
    <row r="158" spans="1:7" s="83" customFormat="1" ht="12.75" x14ac:dyDescent="0.25">
      <c r="A158" s="78"/>
      <c r="B158" s="255"/>
      <c r="C158" s="451"/>
    </row>
    <row r="159" spans="1:7" x14ac:dyDescent="0.3">
      <c r="A159" s="461"/>
      <c r="B159" s="588" t="s">
        <v>811</v>
      </c>
      <c r="C159" s="589"/>
      <c r="D159" s="52"/>
      <c r="E159" s="52"/>
      <c r="F159" s="52"/>
      <c r="G159" s="462"/>
    </row>
    <row r="160" spans="1:7" s="83" customFormat="1" ht="115.9" customHeight="1" x14ac:dyDescent="0.25">
      <c r="A160" s="82" t="s">
        <v>569</v>
      </c>
      <c r="B160" s="605" t="s">
        <v>627</v>
      </c>
      <c r="C160" s="582" t="s">
        <v>1145</v>
      </c>
      <c r="D160" s="184" t="s">
        <v>73</v>
      </c>
      <c r="E160" s="255">
        <v>2</v>
      </c>
      <c r="F160" s="186"/>
      <c r="G160" s="231">
        <f>F160*E160</f>
        <v>0</v>
      </c>
    </row>
    <row r="161" spans="1:7" s="83" customFormat="1" ht="63.75" x14ac:dyDescent="0.25">
      <c r="A161" s="440"/>
      <c r="B161" s="583" t="s">
        <v>668</v>
      </c>
      <c r="C161" s="584"/>
      <c r="D161" s="403"/>
      <c r="E161" s="563"/>
      <c r="F161" s="405"/>
      <c r="G161" s="464"/>
    </row>
    <row r="162" spans="1:7" x14ac:dyDescent="0.3">
      <c r="A162" s="78"/>
      <c r="B162" s="255"/>
      <c r="C162" s="451"/>
      <c r="D162" s="83"/>
      <c r="E162" s="83"/>
      <c r="F162" s="83"/>
      <c r="G162" s="83"/>
    </row>
    <row r="163" spans="1:7" s="83" customFormat="1" ht="16.899999999999999" customHeight="1" x14ac:dyDescent="0.3">
      <c r="A163" s="461"/>
      <c r="B163" s="588" t="s">
        <v>812</v>
      </c>
      <c r="C163" s="589"/>
      <c r="D163" s="52"/>
      <c r="E163" s="52"/>
      <c r="F163" s="52"/>
      <c r="G163" s="462"/>
    </row>
    <row r="164" spans="1:7" s="83" customFormat="1" ht="113.45" customHeight="1" x14ac:dyDescent="0.25">
      <c r="A164" s="440" t="s">
        <v>570</v>
      </c>
      <c r="B164" s="590" t="s">
        <v>1009</v>
      </c>
      <c r="C164" s="555" t="s">
        <v>1146</v>
      </c>
      <c r="D164" s="403" t="s">
        <v>73</v>
      </c>
      <c r="E164" s="563">
        <v>3</v>
      </c>
      <c r="F164" s="405"/>
      <c r="G164" s="464">
        <f>F164*E164</f>
        <v>0</v>
      </c>
    </row>
    <row r="165" spans="1:7" s="83" customFormat="1" ht="16.149999999999999" customHeight="1" x14ac:dyDescent="0.25">
      <c r="A165" s="78"/>
      <c r="B165" s="255"/>
      <c r="C165" s="451"/>
    </row>
    <row r="166" spans="1:7" s="83" customFormat="1" x14ac:dyDescent="0.3">
      <c r="A166" s="461"/>
      <c r="B166" s="594" t="s">
        <v>1010</v>
      </c>
      <c r="C166" s="589"/>
      <c r="D166" s="52"/>
      <c r="E166" s="52"/>
      <c r="F166" s="52"/>
      <c r="G166" s="462"/>
    </row>
    <row r="167" spans="1:7" ht="76.5" x14ac:dyDescent="0.3">
      <c r="A167" s="82" t="s">
        <v>570</v>
      </c>
      <c r="B167" s="581"/>
      <c r="C167" s="585" t="s">
        <v>1147</v>
      </c>
      <c r="D167" s="184"/>
      <c r="E167" s="255"/>
      <c r="F167" s="186"/>
      <c r="G167" s="231"/>
    </row>
    <row r="168" spans="1:7" s="83" customFormat="1" ht="21" customHeight="1" x14ac:dyDescent="0.25">
      <c r="A168" s="82"/>
      <c r="B168" s="597"/>
      <c r="C168" s="604" t="s">
        <v>1011</v>
      </c>
      <c r="D168" s="352" t="s">
        <v>73</v>
      </c>
      <c r="E168" s="453">
        <v>12</v>
      </c>
      <c r="F168" s="354"/>
      <c r="G168" s="359">
        <f>F168*E168</f>
        <v>0</v>
      </c>
    </row>
    <row r="169" spans="1:7" s="83" customFormat="1" ht="15.6" customHeight="1" x14ac:dyDescent="0.25">
      <c r="A169" s="440"/>
      <c r="B169" s="583"/>
      <c r="C169" s="591" t="s">
        <v>1012</v>
      </c>
      <c r="D169" s="403" t="s">
        <v>73</v>
      </c>
      <c r="E169" s="563">
        <v>2</v>
      </c>
      <c r="F169" s="405"/>
      <c r="G169" s="464">
        <f>F169*E169</f>
        <v>0</v>
      </c>
    </row>
    <row r="170" spans="1:7" s="83" customFormat="1" ht="16.149999999999999" customHeight="1" x14ac:dyDescent="0.25">
      <c r="A170" s="78"/>
      <c r="B170" s="255"/>
      <c r="C170" s="451"/>
    </row>
    <row r="171" spans="1:7" s="83" customFormat="1" ht="16.149999999999999" customHeight="1" x14ac:dyDescent="0.3">
      <c r="A171" s="461"/>
      <c r="B171" s="594" t="s">
        <v>1013</v>
      </c>
      <c r="C171" s="589"/>
      <c r="D171" s="52"/>
      <c r="E171" s="52"/>
      <c r="F171" s="52"/>
      <c r="G171" s="462"/>
    </row>
    <row r="172" spans="1:7" s="83" customFormat="1" ht="76.5" x14ac:dyDescent="0.25">
      <c r="A172" s="82" t="s">
        <v>570</v>
      </c>
      <c r="B172" s="581"/>
      <c r="C172" s="585" t="s">
        <v>1148</v>
      </c>
      <c r="D172" s="184"/>
      <c r="E172" s="255"/>
      <c r="F172" s="186"/>
      <c r="G172" s="231"/>
    </row>
    <row r="173" spans="1:7" x14ac:dyDescent="0.3">
      <c r="A173" s="82"/>
      <c r="B173" s="597"/>
      <c r="C173" s="604" t="s">
        <v>1008</v>
      </c>
      <c r="D173" s="352" t="s">
        <v>73</v>
      </c>
      <c r="E173" s="453">
        <v>2</v>
      </c>
      <c r="F173" s="354"/>
      <c r="G173" s="359">
        <f>F173*E173</f>
        <v>0</v>
      </c>
    </row>
    <row r="174" spans="1:7" s="83" customFormat="1" ht="16.149999999999999" customHeight="1" x14ac:dyDescent="0.25">
      <c r="A174" s="440"/>
      <c r="B174" s="583"/>
      <c r="C174" s="591" t="s">
        <v>1007</v>
      </c>
      <c r="D174" s="403" t="s">
        <v>73</v>
      </c>
      <c r="E174" s="563">
        <v>3</v>
      </c>
      <c r="F174" s="405"/>
      <c r="G174" s="464">
        <f>F174*E174</f>
        <v>0</v>
      </c>
    </row>
    <row r="175" spans="1:7" s="83" customFormat="1" ht="12.75" x14ac:dyDescent="0.25">
      <c r="A175" s="78"/>
      <c r="B175" s="255"/>
      <c r="C175" s="451"/>
    </row>
    <row r="176" spans="1:7" x14ac:dyDescent="0.3">
      <c r="A176" s="461"/>
      <c r="B176" s="594" t="s">
        <v>1014</v>
      </c>
      <c r="C176" s="589"/>
      <c r="D176" s="52"/>
      <c r="E176" s="52"/>
      <c r="F176" s="52"/>
      <c r="G176" s="462"/>
    </row>
    <row r="177" spans="1:7" s="83" customFormat="1" ht="85.15" customHeight="1" x14ac:dyDescent="0.25">
      <c r="A177" s="440" t="s">
        <v>569</v>
      </c>
      <c r="B177" s="583"/>
      <c r="C177" s="606" t="s">
        <v>1149</v>
      </c>
      <c r="D177" s="403" t="s">
        <v>73</v>
      </c>
      <c r="E177" s="563">
        <v>1</v>
      </c>
      <c r="F177" s="405"/>
      <c r="G177" s="464">
        <f>F177*E177</f>
        <v>0</v>
      </c>
    </row>
    <row r="178" spans="1:7" s="83" customFormat="1" ht="12.75" x14ac:dyDescent="0.25">
      <c r="A178" s="78"/>
      <c r="B178" s="255"/>
      <c r="C178" s="451"/>
    </row>
    <row r="179" spans="1:7" x14ac:dyDescent="0.3">
      <c r="A179" s="78"/>
      <c r="B179" s="255"/>
      <c r="C179" s="451"/>
      <c r="D179" s="83"/>
      <c r="E179" s="83"/>
      <c r="F179" s="83"/>
      <c r="G179" s="83"/>
    </row>
    <row r="180" spans="1:7" s="83" customFormat="1" ht="18" customHeight="1" x14ac:dyDescent="0.3">
      <c r="A180" s="461"/>
      <c r="B180" s="588" t="s">
        <v>815</v>
      </c>
      <c r="C180" s="589"/>
      <c r="D180" s="52"/>
      <c r="E180" s="52"/>
      <c r="F180" s="52"/>
      <c r="G180" s="462"/>
    </row>
    <row r="181" spans="1:7" s="83" customFormat="1" ht="51" x14ac:dyDescent="0.25">
      <c r="A181" s="440" t="s">
        <v>571</v>
      </c>
      <c r="B181" s="583" t="s">
        <v>1021</v>
      </c>
      <c r="C181" s="555" t="s">
        <v>1150</v>
      </c>
      <c r="D181" s="403" t="s">
        <v>73</v>
      </c>
      <c r="E181" s="563">
        <v>5</v>
      </c>
      <c r="F181" s="405"/>
      <c r="G181" s="464">
        <f>F181*E181</f>
        <v>0</v>
      </c>
    </row>
    <row r="182" spans="1:7" x14ac:dyDescent="0.3">
      <c r="A182" s="78"/>
      <c r="B182" s="255"/>
      <c r="C182" s="451"/>
      <c r="D182" s="83"/>
      <c r="E182" s="83"/>
      <c r="F182" s="83"/>
      <c r="G182" s="83"/>
    </row>
    <row r="183" spans="1:7" s="83" customFormat="1" x14ac:dyDescent="0.3">
      <c r="A183" s="461"/>
      <c r="B183" s="600" t="s">
        <v>814</v>
      </c>
      <c r="C183" s="601" t="s">
        <v>1151</v>
      </c>
      <c r="D183" s="52"/>
      <c r="E183" s="52"/>
      <c r="F183" s="52"/>
      <c r="G183" s="462"/>
    </row>
    <row r="184" spans="1:7" s="83" customFormat="1" ht="89.25" x14ac:dyDescent="0.25">
      <c r="A184" s="440" t="s">
        <v>571</v>
      </c>
      <c r="B184" s="590" t="s">
        <v>721</v>
      </c>
      <c r="C184" s="555" t="s">
        <v>1152</v>
      </c>
      <c r="D184" s="403" t="s">
        <v>73</v>
      </c>
      <c r="E184" s="563">
        <v>1</v>
      </c>
      <c r="F184" s="405"/>
      <c r="G184" s="464">
        <f>F184*E184</f>
        <v>0</v>
      </c>
    </row>
    <row r="185" spans="1:7" s="83" customFormat="1" ht="12.75" x14ac:dyDescent="0.25">
      <c r="A185" s="78"/>
      <c r="B185" s="255"/>
      <c r="C185" s="451"/>
    </row>
    <row r="186" spans="1:7" s="83" customFormat="1" x14ac:dyDescent="0.3">
      <c r="A186" s="461"/>
      <c r="B186" s="588" t="s">
        <v>813</v>
      </c>
      <c r="C186" s="589"/>
      <c r="D186" s="52"/>
      <c r="E186" s="52"/>
      <c r="F186" s="52"/>
      <c r="G186" s="462"/>
    </row>
    <row r="187" spans="1:7" ht="89.25" x14ac:dyDescent="0.3">
      <c r="A187" s="82" t="s">
        <v>572</v>
      </c>
      <c r="B187" s="590" t="s">
        <v>722</v>
      </c>
      <c r="C187" s="584"/>
      <c r="D187" s="403"/>
      <c r="E187" s="563"/>
      <c r="F187" s="405"/>
      <c r="G187" s="464"/>
    </row>
    <row r="188" spans="1:7" ht="51" x14ac:dyDescent="0.3">
      <c r="A188" s="82"/>
      <c r="B188" s="607" t="s">
        <v>813</v>
      </c>
      <c r="C188" s="608" t="s">
        <v>1153</v>
      </c>
      <c r="D188" s="352" t="s">
        <v>73</v>
      </c>
      <c r="E188" s="453">
        <v>1</v>
      </c>
      <c r="F188" s="354"/>
      <c r="G188" s="359">
        <f>F188*E188</f>
        <v>0</v>
      </c>
    </row>
    <row r="189" spans="1:7" ht="51" x14ac:dyDescent="0.3">
      <c r="A189" s="440"/>
      <c r="B189" s="609" t="s">
        <v>1154</v>
      </c>
      <c r="C189" s="608" t="s">
        <v>1155</v>
      </c>
      <c r="D189" s="352" t="s">
        <v>73</v>
      </c>
      <c r="E189" s="453">
        <v>1</v>
      </c>
      <c r="F189" s="354"/>
      <c r="G189" s="359">
        <f>F189*E189</f>
        <v>0</v>
      </c>
    </row>
    <row r="190" spans="1:7" s="83" customFormat="1" ht="20.45" customHeight="1" x14ac:dyDescent="0.25">
      <c r="A190" s="78"/>
      <c r="B190" s="255"/>
      <c r="C190" s="451"/>
    </row>
    <row r="191" spans="1:7" s="83" customFormat="1" ht="25.5" x14ac:dyDescent="0.3">
      <c r="A191" s="461"/>
      <c r="B191" s="588" t="s">
        <v>1156</v>
      </c>
      <c r="C191" s="589"/>
      <c r="D191" s="52"/>
      <c r="E191" s="52"/>
      <c r="F191" s="52"/>
      <c r="G191" s="462"/>
    </row>
    <row r="192" spans="1:7" ht="63.75" x14ac:dyDescent="0.3">
      <c r="A192" s="82" t="s">
        <v>573</v>
      </c>
      <c r="B192" s="581" t="s">
        <v>631</v>
      </c>
      <c r="C192" s="587"/>
      <c r="D192" s="184"/>
      <c r="E192" s="255"/>
      <c r="F192" s="186"/>
      <c r="G192" s="231"/>
    </row>
    <row r="193" spans="1:7" s="83" customFormat="1" ht="21" customHeight="1" x14ac:dyDescent="0.25">
      <c r="A193" s="82"/>
      <c r="B193" s="597" t="s">
        <v>904</v>
      </c>
      <c r="C193" s="598"/>
      <c r="D193" s="352" t="s">
        <v>73</v>
      </c>
      <c r="E193" s="453">
        <v>2</v>
      </c>
      <c r="F193" s="354"/>
      <c r="G193" s="359">
        <f>F193*E193</f>
        <v>0</v>
      </c>
    </row>
    <row r="194" spans="1:7" s="83" customFormat="1" ht="36.6" customHeight="1" x14ac:dyDescent="0.25">
      <c r="A194" s="440"/>
      <c r="B194" s="583" t="s">
        <v>1157</v>
      </c>
      <c r="C194" s="591" t="s">
        <v>1158</v>
      </c>
      <c r="D194" s="403" t="s">
        <v>73</v>
      </c>
      <c r="E194" s="563">
        <v>1</v>
      </c>
      <c r="F194" s="405"/>
      <c r="G194" s="464">
        <f>F194*E194</f>
        <v>0</v>
      </c>
    </row>
    <row r="195" spans="1:7" s="83" customFormat="1" ht="105" customHeight="1" x14ac:dyDescent="0.25">
      <c r="A195" s="440"/>
      <c r="B195" s="610" t="s">
        <v>1159</v>
      </c>
      <c r="C195" s="591" t="s">
        <v>1160</v>
      </c>
      <c r="D195" s="403" t="s">
        <v>73</v>
      </c>
      <c r="E195" s="563">
        <v>3</v>
      </c>
      <c r="F195" s="405"/>
      <c r="G195" s="464">
        <f>F195*E195</f>
        <v>0</v>
      </c>
    </row>
    <row r="196" spans="1:7" s="83" customFormat="1" ht="12.75" x14ac:dyDescent="0.25">
      <c r="A196" s="78"/>
      <c r="B196" s="255"/>
      <c r="C196" s="451"/>
    </row>
    <row r="197" spans="1:7" x14ac:dyDescent="0.3">
      <c r="A197" s="461"/>
      <c r="B197" s="600" t="s">
        <v>1161</v>
      </c>
      <c r="C197" s="601" t="s">
        <v>1162</v>
      </c>
      <c r="D197" s="52"/>
      <c r="E197" s="52"/>
      <c r="F197" s="52"/>
      <c r="G197" s="462"/>
    </row>
    <row r="198" spans="1:7" s="83" customFormat="1" ht="80.45" customHeight="1" x14ac:dyDescent="0.25">
      <c r="A198" s="82" t="s">
        <v>574</v>
      </c>
      <c r="B198" s="605" t="s">
        <v>1015</v>
      </c>
      <c r="C198" s="587"/>
      <c r="D198" s="184"/>
      <c r="E198" s="255"/>
      <c r="F198" s="186"/>
      <c r="G198" s="231"/>
    </row>
    <row r="199" spans="1:7" s="83" customFormat="1" ht="76.5" x14ac:dyDescent="0.25">
      <c r="A199" s="82"/>
      <c r="B199" s="597" t="s">
        <v>1163</v>
      </c>
      <c r="C199" s="608" t="s">
        <v>1164</v>
      </c>
      <c r="D199" s="352" t="s">
        <v>73</v>
      </c>
      <c r="E199" s="453">
        <v>13</v>
      </c>
      <c r="F199" s="354"/>
      <c r="G199" s="359">
        <f>F199*E199</f>
        <v>0</v>
      </c>
    </row>
    <row r="200" spans="1:7" s="83" customFormat="1" ht="76.5" x14ac:dyDescent="0.25">
      <c r="A200" s="440"/>
      <c r="B200" s="610" t="s">
        <v>1165</v>
      </c>
      <c r="C200" s="591" t="s">
        <v>1166</v>
      </c>
      <c r="D200" s="403" t="s">
        <v>73</v>
      </c>
      <c r="E200" s="563">
        <v>1</v>
      </c>
      <c r="F200" s="405"/>
      <c r="G200" s="464">
        <f>F200*E200</f>
        <v>0</v>
      </c>
    </row>
    <row r="201" spans="1:7" x14ac:dyDescent="0.3">
      <c r="A201" s="78"/>
      <c r="B201" s="255"/>
      <c r="C201" s="451"/>
      <c r="D201" s="83"/>
      <c r="E201" s="83"/>
      <c r="F201" s="83"/>
      <c r="G201" s="83"/>
    </row>
    <row r="202" spans="1:7" s="83" customFormat="1" x14ac:dyDescent="0.3">
      <c r="A202" s="461"/>
      <c r="B202" s="594" t="s">
        <v>1020</v>
      </c>
      <c r="C202" s="589"/>
      <c r="D202" s="52"/>
      <c r="E202" s="52"/>
      <c r="F202" s="52"/>
      <c r="G202" s="462"/>
    </row>
    <row r="203" spans="1:7" s="83" customFormat="1" ht="63" customHeight="1" x14ac:dyDescent="0.25">
      <c r="A203" s="440" t="s">
        <v>571</v>
      </c>
      <c r="B203" s="583"/>
      <c r="C203" s="591" t="s">
        <v>1167</v>
      </c>
      <c r="D203" s="403" t="s">
        <v>73</v>
      </c>
      <c r="E203" s="563">
        <v>1</v>
      </c>
      <c r="F203" s="405"/>
      <c r="G203" s="464">
        <f>F203*E203</f>
        <v>0</v>
      </c>
    </row>
    <row r="204" spans="1:7" x14ac:dyDescent="0.3">
      <c r="A204" s="78"/>
      <c r="B204" s="255"/>
      <c r="C204" s="451"/>
      <c r="D204" s="83"/>
      <c r="E204" s="83"/>
      <c r="F204" s="83"/>
      <c r="G204" s="83"/>
    </row>
    <row r="205" spans="1:7" s="83" customFormat="1" ht="18.600000000000001" customHeight="1" x14ac:dyDescent="0.25">
      <c r="A205" s="78"/>
      <c r="B205" s="255"/>
      <c r="C205" s="451"/>
    </row>
    <row r="206" spans="1:7" s="83" customFormat="1" ht="15.6" customHeight="1" x14ac:dyDescent="0.3">
      <c r="A206" s="461"/>
      <c r="B206" s="600" t="s">
        <v>816</v>
      </c>
      <c r="C206" s="601" t="s">
        <v>1168</v>
      </c>
      <c r="D206" s="52"/>
      <c r="E206" s="52"/>
      <c r="F206" s="52"/>
      <c r="G206" s="462"/>
    </row>
    <row r="207" spans="1:7" s="83" customFormat="1" ht="99" customHeight="1" x14ac:dyDescent="0.25">
      <c r="A207" s="440" t="s">
        <v>575</v>
      </c>
      <c r="B207" s="583" t="s">
        <v>1169</v>
      </c>
      <c r="C207" s="555" t="s">
        <v>1170</v>
      </c>
      <c r="D207" s="403" t="s">
        <v>73</v>
      </c>
      <c r="E207" s="563">
        <v>2</v>
      </c>
      <c r="F207" s="405"/>
      <c r="G207" s="464">
        <f>F207*E207</f>
        <v>0</v>
      </c>
    </row>
    <row r="208" spans="1:7" s="83" customFormat="1" ht="12.75" x14ac:dyDescent="0.25">
      <c r="A208" s="78"/>
      <c r="B208" s="255"/>
      <c r="C208" s="451"/>
    </row>
    <row r="209" spans="1:7" x14ac:dyDescent="0.3">
      <c r="A209" s="461"/>
      <c r="B209" s="588" t="s">
        <v>1016</v>
      </c>
      <c r="C209" s="589"/>
      <c r="D209" s="52"/>
      <c r="E209" s="52"/>
      <c r="F209" s="52"/>
      <c r="G209" s="462"/>
    </row>
    <row r="210" spans="1:7" s="83" customFormat="1" ht="102.6" customHeight="1" x14ac:dyDescent="0.25">
      <c r="A210" s="82" t="s">
        <v>576</v>
      </c>
      <c r="B210" s="605" t="s">
        <v>1017</v>
      </c>
      <c r="C210" s="582" t="s">
        <v>1171</v>
      </c>
      <c r="D210" s="184"/>
      <c r="E210" s="255"/>
      <c r="F210" s="186"/>
      <c r="G210" s="231"/>
    </row>
    <row r="211" spans="1:7" s="83" customFormat="1" ht="12.75" x14ac:dyDescent="0.25">
      <c r="A211" s="82"/>
      <c r="B211" s="597" t="s">
        <v>1012</v>
      </c>
      <c r="C211" s="598"/>
      <c r="D211" s="352" t="s">
        <v>73</v>
      </c>
      <c r="E211" s="453">
        <v>1</v>
      </c>
      <c r="F211" s="354"/>
      <c r="G211" s="359">
        <f>F211*E211</f>
        <v>0</v>
      </c>
    </row>
    <row r="212" spans="1:7" x14ac:dyDescent="0.3">
      <c r="A212" s="440"/>
      <c r="B212" s="583"/>
      <c r="C212" s="555" t="s">
        <v>1007</v>
      </c>
      <c r="D212" s="403" t="s">
        <v>73</v>
      </c>
      <c r="E212" s="563">
        <v>3</v>
      </c>
      <c r="F212" s="405"/>
      <c r="G212" s="464">
        <f>F212*E212</f>
        <v>0</v>
      </c>
    </row>
    <row r="213" spans="1:7" s="83" customFormat="1" ht="18" customHeight="1" x14ac:dyDescent="0.25">
      <c r="A213" s="78"/>
      <c r="B213" s="255"/>
      <c r="C213" s="451"/>
    </row>
    <row r="214" spans="1:7" s="83" customFormat="1" x14ac:dyDescent="0.3">
      <c r="A214" s="461"/>
      <c r="B214" s="588" t="s">
        <v>690</v>
      </c>
      <c r="C214" s="589"/>
      <c r="D214" s="52"/>
      <c r="E214" s="52"/>
      <c r="F214" s="52"/>
      <c r="G214" s="462"/>
    </row>
    <row r="215" spans="1:7" ht="89.25" x14ac:dyDescent="0.3">
      <c r="A215" s="440" t="s">
        <v>577</v>
      </c>
      <c r="B215" s="590" t="s">
        <v>1019</v>
      </c>
      <c r="C215" s="555" t="s">
        <v>1172</v>
      </c>
      <c r="D215" s="403" t="s">
        <v>73</v>
      </c>
      <c r="E215" s="563">
        <v>2</v>
      </c>
      <c r="F215" s="405"/>
      <c r="G215" s="464">
        <f>F215*E215</f>
        <v>0</v>
      </c>
    </row>
    <row r="216" spans="1:7" s="83" customFormat="1" ht="15.6" customHeight="1" x14ac:dyDescent="0.25">
      <c r="A216" s="78"/>
      <c r="B216" s="255"/>
      <c r="C216" s="451"/>
    </row>
    <row r="217" spans="1:7" s="83" customFormat="1" ht="15.6" customHeight="1" x14ac:dyDescent="0.3">
      <c r="A217" s="461"/>
      <c r="B217" s="588" t="s">
        <v>817</v>
      </c>
      <c r="C217" s="589"/>
      <c r="D217" s="52"/>
      <c r="E217" s="52"/>
      <c r="F217" s="52"/>
      <c r="G217" s="462"/>
    </row>
    <row r="218" spans="1:7" s="83" customFormat="1" ht="103.15" customHeight="1" x14ac:dyDescent="0.25">
      <c r="A218" s="440" t="s">
        <v>578</v>
      </c>
      <c r="B218" s="590" t="s">
        <v>628</v>
      </c>
      <c r="C218" s="591" t="s">
        <v>1173</v>
      </c>
      <c r="D218" s="403" t="s">
        <v>73</v>
      </c>
      <c r="E218" s="563">
        <v>4</v>
      </c>
      <c r="F218" s="405"/>
      <c r="G218" s="464">
        <f>F218*E218</f>
        <v>0</v>
      </c>
    </row>
    <row r="219" spans="1:7" s="83" customFormat="1" ht="12.75" x14ac:dyDescent="0.25">
      <c r="A219" s="78"/>
      <c r="B219" s="255"/>
      <c r="C219" s="451"/>
    </row>
    <row r="220" spans="1:7" x14ac:dyDescent="0.3">
      <c r="A220" s="461"/>
      <c r="B220" s="594" t="s">
        <v>1018</v>
      </c>
      <c r="C220" s="589"/>
      <c r="D220" s="52"/>
      <c r="E220" s="52"/>
      <c r="F220" s="52"/>
      <c r="G220" s="462"/>
    </row>
    <row r="221" spans="1:7" s="83" customFormat="1" ht="90" customHeight="1" x14ac:dyDescent="0.25">
      <c r="A221" s="82" t="s">
        <v>570</v>
      </c>
      <c r="B221" s="581"/>
      <c r="C221" s="585" t="s">
        <v>1174</v>
      </c>
      <c r="D221" s="184"/>
      <c r="E221" s="255"/>
      <c r="F221" s="186"/>
      <c r="G221" s="231"/>
    </row>
    <row r="222" spans="1:7" s="83" customFormat="1" ht="12.75" x14ac:dyDescent="0.25">
      <c r="A222" s="82"/>
      <c r="B222" s="597"/>
      <c r="C222" s="604" t="s">
        <v>1011</v>
      </c>
      <c r="D222" s="352" t="s">
        <v>73</v>
      </c>
      <c r="E222" s="453">
        <v>53</v>
      </c>
      <c r="F222" s="354"/>
      <c r="G222" s="359">
        <f>F222*E222</f>
        <v>0</v>
      </c>
    </row>
    <row r="223" spans="1:7" x14ac:dyDescent="0.3">
      <c r="A223" s="440"/>
      <c r="B223" s="583"/>
      <c r="C223" s="591" t="s">
        <v>1007</v>
      </c>
      <c r="D223" s="403" t="s">
        <v>73</v>
      </c>
      <c r="E223" s="563">
        <v>6</v>
      </c>
      <c r="F223" s="405"/>
      <c r="G223" s="464">
        <f>F223*E223</f>
        <v>0</v>
      </c>
    </row>
    <row r="224" spans="1:7" s="83" customFormat="1" ht="12.75" x14ac:dyDescent="0.25">
      <c r="A224" s="78"/>
      <c r="B224" s="255"/>
      <c r="C224" s="451"/>
    </row>
    <row r="225" spans="1:7" s="83" customFormat="1" x14ac:dyDescent="0.3">
      <c r="A225" s="461"/>
      <c r="B225" s="588" t="s">
        <v>818</v>
      </c>
      <c r="C225" s="589"/>
      <c r="D225" s="52"/>
      <c r="E225" s="52"/>
      <c r="F225" s="52"/>
      <c r="G225" s="462"/>
    </row>
    <row r="226" spans="1:7" ht="76.5" x14ac:dyDescent="0.3">
      <c r="A226" s="440" t="s">
        <v>579</v>
      </c>
      <c r="B226" s="583" t="s">
        <v>723</v>
      </c>
      <c r="C226" s="555" t="s">
        <v>1175</v>
      </c>
      <c r="D226" s="403" t="s">
        <v>73</v>
      </c>
      <c r="E226" s="563">
        <v>4</v>
      </c>
      <c r="F226" s="405"/>
      <c r="G226" s="464">
        <f>F226*E226</f>
        <v>0</v>
      </c>
    </row>
    <row r="227" spans="1:7" s="83" customFormat="1" ht="16.899999999999999" customHeight="1" x14ac:dyDescent="0.25">
      <c r="A227" s="78"/>
      <c r="B227" s="255"/>
      <c r="C227" s="451"/>
    </row>
    <row r="228" spans="1:7" s="83" customFormat="1" ht="12" customHeight="1" x14ac:dyDescent="0.3">
      <c r="A228" s="461"/>
      <c r="B228" s="588" t="s">
        <v>819</v>
      </c>
      <c r="C228" s="589"/>
      <c r="D228" s="52"/>
      <c r="E228" s="52"/>
      <c r="F228" s="52"/>
      <c r="G228" s="462"/>
    </row>
    <row r="229" spans="1:7" ht="89.25" x14ac:dyDescent="0.3">
      <c r="A229" s="440" t="s">
        <v>580</v>
      </c>
      <c r="B229" s="583" t="s">
        <v>724</v>
      </c>
      <c r="C229" s="584"/>
      <c r="D229" s="403" t="s">
        <v>73</v>
      </c>
      <c r="E229" s="563">
        <v>4</v>
      </c>
      <c r="F229" s="405"/>
      <c r="G229" s="464">
        <f>F229*E229</f>
        <v>0</v>
      </c>
    </row>
    <row r="230" spans="1:7" s="83" customFormat="1" ht="21" customHeight="1" x14ac:dyDescent="0.25">
      <c r="A230" s="78"/>
      <c r="B230" s="255"/>
      <c r="C230" s="451"/>
    </row>
    <row r="231" spans="1:7" s="83" customFormat="1" x14ac:dyDescent="0.3">
      <c r="A231" s="461"/>
      <c r="B231" s="588" t="s">
        <v>820</v>
      </c>
      <c r="C231" s="589"/>
      <c r="D231" s="52"/>
      <c r="E231" s="52"/>
      <c r="F231" s="52"/>
      <c r="G231" s="462"/>
    </row>
    <row r="232" spans="1:7" ht="76.5" x14ac:dyDescent="0.3">
      <c r="A232" s="440" t="s">
        <v>581</v>
      </c>
      <c r="B232" s="583" t="s">
        <v>629</v>
      </c>
      <c r="C232" s="584"/>
      <c r="D232" s="403" t="s">
        <v>73</v>
      </c>
      <c r="E232" s="563">
        <v>2</v>
      </c>
      <c r="F232" s="405"/>
      <c r="G232" s="464">
        <f>F232*E232</f>
        <v>0</v>
      </c>
    </row>
    <row r="233" spans="1:7" s="83" customFormat="1" ht="19.149999999999999" customHeight="1" x14ac:dyDescent="0.25">
      <c r="A233" s="78"/>
      <c r="B233" s="255"/>
      <c r="C233" s="451"/>
    </row>
    <row r="234" spans="1:7" s="83" customFormat="1" x14ac:dyDescent="0.3">
      <c r="A234" s="461"/>
      <c r="B234" s="588" t="s">
        <v>821</v>
      </c>
      <c r="C234" s="589"/>
      <c r="D234" s="52"/>
      <c r="E234" s="52"/>
      <c r="F234" s="52"/>
      <c r="G234" s="462"/>
    </row>
    <row r="235" spans="1:7" ht="76.5" x14ac:dyDescent="0.3">
      <c r="A235" s="440" t="s">
        <v>582</v>
      </c>
      <c r="B235" s="583" t="s">
        <v>630</v>
      </c>
      <c r="C235" s="584"/>
      <c r="D235" s="403" t="s">
        <v>73</v>
      </c>
      <c r="E235" s="563">
        <v>2</v>
      </c>
      <c r="F235" s="405"/>
      <c r="G235" s="464">
        <f>F235*E235</f>
        <v>0</v>
      </c>
    </row>
    <row r="236" spans="1:7" s="83" customFormat="1" ht="17.45" customHeight="1" x14ac:dyDescent="0.25">
      <c r="A236" s="78"/>
      <c r="B236" s="255"/>
      <c r="C236" s="451"/>
    </row>
    <row r="237" spans="1:7" s="83" customFormat="1" ht="13.15" customHeight="1" x14ac:dyDescent="0.3">
      <c r="A237" s="461"/>
      <c r="B237" s="588" t="s">
        <v>822</v>
      </c>
      <c r="C237" s="589"/>
      <c r="D237" s="52"/>
      <c r="E237" s="52"/>
      <c r="F237" s="52"/>
      <c r="G237" s="462"/>
    </row>
    <row r="238" spans="1:7" s="83" customFormat="1" ht="63" customHeight="1" x14ac:dyDescent="0.25">
      <c r="A238" s="440" t="s">
        <v>583</v>
      </c>
      <c r="B238" s="583" t="s">
        <v>635</v>
      </c>
      <c r="C238" s="555" t="s">
        <v>1176</v>
      </c>
      <c r="D238" s="403" t="s">
        <v>73</v>
      </c>
      <c r="E238" s="563">
        <v>53</v>
      </c>
      <c r="F238" s="405"/>
      <c r="G238" s="464">
        <f>F238*E238</f>
        <v>0</v>
      </c>
    </row>
    <row r="239" spans="1:7" s="83" customFormat="1" ht="15.6" customHeight="1" x14ac:dyDescent="0.25">
      <c r="A239" s="78"/>
      <c r="B239" s="255"/>
      <c r="C239" s="451"/>
    </row>
    <row r="240" spans="1:7" s="83" customFormat="1" ht="18" customHeight="1" x14ac:dyDescent="0.3">
      <c r="A240" s="461"/>
      <c r="B240" s="600" t="s">
        <v>823</v>
      </c>
      <c r="C240" s="601" t="s">
        <v>1177</v>
      </c>
      <c r="D240" s="52"/>
      <c r="E240" s="52"/>
      <c r="F240" s="52"/>
      <c r="G240" s="462"/>
    </row>
    <row r="241" spans="1:7" s="83" customFormat="1" ht="102.6" customHeight="1" x14ac:dyDescent="0.25">
      <c r="A241" s="440" t="s">
        <v>584</v>
      </c>
      <c r="B241" s="583" t="s">
        <v>1178</v>
      </c>
      <c r="C241" s="555" t="s">
        <v>1179</v>
      </c>
      <c r="D241" s="403" t="s">
        <v>73</v>
      </c>
      <c r="E241" s="563">
        <v>5</v>
      </c>
      <c r="F241" s="405"/>
      <c r="G241" s="464">
        <f>F241*E241</f>
        <v>0</v>
      </c>
    </row>
    <row r="242" spans="1:7" s="83" customFormat="1" ht="18" customHeight="1" x14ac:dyDescent="0.25">
      <c r="A242" s="78"/>
      <c r="B242" s="255"/>
      <c r="C242" s="451"/>
    </row>
    <row r="243" spans="1:7" s="83" customFormat="1" ht="23.45" customHeight="1" x14ac:dyDescent="0.3">
      <c r="A243" s="461"/>
      <c r="B243" s="588" t="s">
        <v>658</v>
      </c>
      <c r="C243" s="589"/>
      <c r="D243" s="52"/>
      <c r="E243" s="52"/>
      <c r="F243" s="52"/>
      <c r="G243" s="462"/>
    </row>
    <row r="244" spans="1:7" s="83" customFormat="1" ht="38.25" x14ac:dyDescent="0.25">
      <c r="A244" s="82" t="s">
        <v>585</v>
      </c>
      <c r="B244" s="581" t="s">
        <v>638</v>
      </c>
      <c r="C244" s="585" t="s">
        <v>1180</v>
      </c>
      <c r="D244" s="184" t="s">
        <v>73</v>
      </c>
      <c r="E244" s="255">
        <v>1</v>
      </c>
      <c r="F244" s="186"/>
      <c r="G244" s="231">
        <f>F244*E244</f>
        <v>0</v>
      </c>
    </row>
    <row r="245" spans="1:7" ht="63.75" x14ac:dyDescent="0.3">
      <c r="A245" s="82"/>
      <c r="B245" s="581" t="s">
        <v>639</v>
      </c>
      <c r="C245" s="587"/>
      <c r="D245" s="184"/>
      <c r="E245" s="255"/>
      <c r="F245" s="186"/>
      <c r="G245" s="231"/>
    </row>
    <row r="246" spans="1:7" s="83" customFormat="1" ht="63.75" x14ac:dyDescent="0.25">
      <c r="A246" s="82"/>
      <c r="B246" s="581" t="s">
        <v>640</v>
      </c>
      <c r="C246" s="587"/>
      <c r="D246" s="184"/>
      <c r="E246" s="255"/>
      <c r="F246" s="186"/>
      <c r="G246" s="231"/>
    </row>
    <row r="247" spans="1:7" s="83" customFormat="1" ht="109.15" customHeight="1" x14ac:dyDescent="0.25">
      <c r="A247" s="82"/>
      <c r="B247" s="581" t="s">
        <v>641</v>
      </c>
      <c r="C247" s="587"/>
      <c r="D247" s="184"/>
      <c r="E247" s="255"/>
      <c r="F247" s="186"/>
      <c r="G247" s="231"/>
    </row>
    <row r="248" spans="1:7" s="83" customFormat="1" ht="123.6" customHeight="1" x14ac:dyDescent="0.25">
      <c r="A248" s="82"/>
      <c r="B248" s="581" t="s">
        <v>642</v>
      </c>
      <c r="C248" s="587"/>
      <c r="D248" s="184"/>
      <c r="E248" s="255"/>
      <c r="F248" s="186"/>
      <c r="G248" s="231"/>
    </row>
    <row r="249" spans="1:7" ht="114.75" x14ac:dyDescent="0.3">
      <c r="A249" s="82"/>
      <c r="B249" s="581" t="s">
        <v>643</v>
      </c>
      <c r="C249" s="587"/>
      <c r="D249" s="184"/>
      <c r="E249" s="255"/>
      <c r="F249" s="186"/>
      <c r="G249" s="231"/>
    </row>
    <row r="250" spans="1:7" s="83" customFormat="1" ht="145.9" customHeight="1" x14ac:dyDescent="0.25">
      <c r="A250" s="82"/>
      <c r="B250" s="581" t="s">
        <v>644</v>
      </c>
      <c r="C250" s="587"/>
      <c r="D250" s="184"/>
      <c r="E250" s="255"/>
      <c r="F250" s="186"/>
      <c r="G250" s="231"/>
    </row>
    <row r="251" spans="1:7" s="83" customFormat="1" ht="114.75" x14ac:dyDescent="0.25">
      <c r="A251" s="440"/>
      <c r="B251" s="583" t="s">
        <v>645</v>
      </c>
      <c r="C251" s="584"/>
      <c r="D251" s="403"/>
      <c r="E251" s="563"/>
      <c r="F251" s="405"/>
      <c r="G251" s="464"/>
    </row>
    <row r="252" spans="1:7" x14ac:dyDescent="0.3">
      <c r="A252" s="78"/>
      <c r="B252" s="255"/>
      <c r="C252" s="451"/>
      <c r="D252" s="83"/>
      <c r="E252" s="83"/>
      <c r="F252" s="83"/>
      <c r="G252" s="83"/>
    </row>
    <row r="253" spans="1:7" s="83" customFormat="1" x14ac:dyDescent="0.3">
      <c r="A253" s="461"/>
      <c r="B253" s="588" t="s">
        <v>824</v>
      </c>
      <c r="C253" s="589"/>
      <c r="D253" s="52"/>
      <c r="E253" s="52"/>
      <c r="F253" s="52"/>
      <c r="G253" s="462"/>
    </row>
    <row r="254" spans="1:7" s="83" customFormat="1" ht="102" x14ac:dyDescent="0.25">
      <c r="A254" s="82" t="s">
        <v>586</v>
      </c>
      <c r="B254" s="581" t="s">
        <v>1296</v>
      </c>
      <c r="C254" s="582" t="s">
        <v>1181</v>
      </c>
      <c r="D254" s="184" t="s">
        <v>73</v>
      </c>
      <c r="E254" s="255">
        <v>1</v>
      </c>
      <c r="F254" s="186"/>
      <c r="G254" s="231">
        <f>F254*E254</f>
        <v>0</v>
      </c>
    </row>
    <row r="255" spans="1:7" ht="25.5" x14ac:dyDescent="0.3">
      <c r="A255" s="440"/>
      <c r="B255" s="583" t="s">
        <v>652</v>
      </c>
      <c r="C255" s="584"/>
      <c r="D255" s="403"/>
      <c r="E255" s="563"/>
      <c r="F255" s="405"/>
      <c r="G255" s="464"/>
    </row>
    <row r="256" spans="1:7" s="83" customFormat="1" ht="12.75" x14ac:dyDescent="0.25">
      <c r="A256" s="78"/>
      <c r="B256" s="255"/>
      <c r="C256" s="451"/>
    </row>
    <row r="257" spans="1:7" s="83" customFormat="1" x14ac:dyDescent="0.3">
      <c r="A257" s="461"/>
      <c r="B257" s="588" t="s">
        <v>825</v>
      </c>
      <c r="C257" s="589"/>
      <c r="D257" s="52"/>
      <c r="E257" s="52"/>
      <c r="F257" s="52"/>
      <c r="G257" s="462"/>
    </row>
    <row r="258" spans="1:7" ht="102" x14ac:dyDescent="0.3">
      <c r="A258" s="440" t="s">
        <v>587</v>
      </c>
      <c r="B258" s="583" t="s">
        <v>1297</v>
      </c>
      <c r="C258" s="591" t="s">
        <v>1182</v>
      </c>
      <c r="D258" s="403" t="s">
        <v>73</v>
      </c>
      <c r="E258" s="563">
        <v>1</v>
      </c>
      <c r="F258" s="405"/>
      <c r="G258" s="464">
        <f>F258*E258</f>
        <v>0</v>
      </c>
    </row>
    <row r="259" spans="1:7" s="83" customFormat="1" ht="12.75" x14ac:dyDescent="0.25">
      <c r="A259" s="78"/>
      <c r="B259" s="255"/>
      <c r="C259" s="451"/>
    </row>
    <row r="260" spans="1:7" s="83" customFormat="1" x14ac:dyDescent="0.3">
      <c r="A260" s="461"/>
      <c r="B260" s="588" t="s">
        <v>663</v>
      </c>
      <c r="C260" s="589"/>
      <c r="D260" s="52"/>
      <c r="E260" s="52"/>
      <c r="F260" s="52"/>
      <c r="G260" s="462"/>
    </row>
    <row r="261" spans="1:7" ht="89.25" x14ac:dyDescent="0.3">
      <c r="A261" s="440" t="s">
        <v>588</v>
      </c>
      <c r="B261" s="583" t="s">
        <v>646</v>
      </c>
      <c r="C261" s="591" t="s">
        <v>1183</v>
      </c>
      <c r="D261" s="403" t="s">
        <v>73</v>
      </c>
      <c r="E261" s="563">
        <v>1</v>
      </c>
      <c r="F261" s="405"/>
      <c r="G261" s="464">
        <f>F261*E261</f>
        <v>0</v>
      </c>
    </row>
    <row r="262" spans="1:7" s="83" customFormat="1" ht="12.75" x14ac:dyDescent="0.25">
      <c r="A262" s="78"/>
      <c r="B262" s="255"/>
      <c r="C262" s="451"/>
    </row>
    <row r="263" spans="1:7" s="83" customFormat="1" x14ac:dyDescent="0.3">
      <c r="A263" s="461"/>
      <c r="B263" s="588" t="s">
        <v>826</v>
      </c>
      <c r="C263" s="589" t="s">
        <v>1113</v>
      </c>
      <c r="D263" s="52"/>
      <c r="E263" s="52"/>
      <c r="F263" s="52"/>
      <c r="G263" s="462"/>
    </row>
    <row r="264" spans="1:7" ht="102" x14ac:dyDescent="0.3">
      <c r="A264" s="667" t="s">
        <v>589</v>
      </c>
      <c r="B264" s="583" t="s">
        <v>1298</v>
      </c>
      <c r="C264" s="591" t="s">
        <v>1184</v>
      </c>
      <c r="D264" s="403" t="s">
        <v>73</v>
      </c>
      <c r="E264" s="563">
        <v>2</v>
      </c>
      <c r="F264" s="405"/>
      <c r="G264" s="464">
        <f>F264*E264</f>
        <v>0</v>
      </c>
    </row>
    <row r="265" spans="1:7" s="83" customFormat="1" ht="18" customHeight="1" x14ac:dyDescent="0.25">
      <c r="A265" s="78"/>
      <c r="B265" s="255"/>
      <c r="C265" s="451"/>
    </row>
    <row r="266" spans="1:7" s="83" customFormat="1" x14ac:dyDescent="0.3">
      <c r="A266" s="461"/>
      <c r="B266" s="588" t="s">
        <v>827</v>
      </c>
      <c r="C266" s="589" t="s">
        <v>1113</v>
      </c>
      <c r="D266" s="52"/>
      <c r="E266" s="52"/>
      <c r="F266" s="52"/>
      <c r="G266" s="462"/>
    </row>
    <row r="267" spans="1:7" ht="102" x14ac:dyDescent="0.3">
      <c r="A267" s="667" t="s">
        <v>590</v>
      </c>
      <c r="B267" s="583" t="s">
        <v>1299</v>
      </c>
      <c r="C267" s="555" t="s">
        <v>1184</v>
      </c>
      <c r="D267" s="403" t="s">
        <v>73</v>
      </c>
      <c r="E267" s="563">
        <v>2</v>
      </c>
      <c r="F267" s="405"/>
      <c r="G267" s="464">
        <f>F267*E267</f>
        <v>0</v>
      </c>
    </row>
    <row r="268" spans="1:7" s="83" customFormat="1" ht="21" customHeight="1" x14ac:dyDescent="0.25">
      <c r="A268" s="78"/>
      <c r="B268" s="255"/>
      <c r="C268" s="451"/>
    </row>
    <row r="269" spans="1:7" s="83" customFormat="1" x14ac:dyDescent="0.3">
      <c r="A269" s="461"/>
      <c r="B269" s="588" t="s">
        <v>828</v>
      </c>
      <c r="C269" s="589"/>
      <c r="D269" s="52"/>
      <c r="E269" s="52"/>
      <c r="F269" s="52"/>
      <c r="G269" s="462"/>
    </row>
    <row r="270" spans="1:7" ht="102" x14ac:dyDescent="0.3">
      <c r="A270" s="667" t="s">
        <v>591</v>
      </c>
      <c r="B270" s="583" t="s">
        <v>1300</v>
      </c>
      <c r="C270" s="591" t="s">
        <v>1185</v>
      </c>
      <c r="D270" s="403" t="s">
        <v>73</v>
      </c>
      <c r="E270" s="563">
        <v>2</v>
      </c>
      <c r="F270" s="405"/>
      <c r="G270" s="464">
        <f>F270*E270</f>
        <v>0</v>
      </c>
    </row>
    <row r="271" spans="1:7" s="83" customFormat="1" ht="17.45" customHeight="1" x14ac:dyDescent="0.25">
      <c r="A271" s="78"/>
      <c r="B271" s="255"/>
      <c r="C271" s="451"/>
    </row>
    <row r="272" spans="1:7" s="83" customFormat="1" x14ac:dyDescent="0.3">
      <c r="A272" s="461"/>
      <c r="B272" s="600" t="s">
        <v>829</v>
      </c>
      <c r="C272" s="589"/>
      <c r="D272" s="52"/>
      <c r="E272" s="52"/>
      <c r="F272" s="52"/>
      <c r="G272" s="462"/>
    </row>
    <row r="273" spans="1:7" ht="114.75" x14ac:dyDescent="0.3">
      <c r="A273" s="440" t="s">
        <v>598</v>
      </c>
      <c r="B273" s="590" t="s">
        <v>599</v>
      </c>
      <c r="C273" s="584"/>
      <c r="D273" s="403" t="s">
        <v>73</v>
      </c>
      <c r="E273" s="563">
        <v>0</v>
      </c>
      <c r="F273" s="405"/>
      <c r="G273" s="464">
        <f>F273*E273</f>
        <v>0</v>
      </c>
    </row>
    <row r="274" spans="1:7" s="83" customFormat="1" ht="16.899999999999999" customHeight="1" x14ac:dyDescent="0.25">
      <c r="A274" s="78"/>
      <c r="B274" s="255"/>
      <c r="C274" s="451"/>
    </row>
    <row r="275" spans="1:7" s="83" customFormat="1" x14ac:dyDescent="0.3">
      <c r="A275" s="461"/>
      <c r="B275" s="600" t="s">
        <v>830</v>
      </c>
      <c r="C275" s="589"/>
      <c r="D275" s="52"/>
      <c r="E275" s="52"/>
      <c r="F275" s="52"/>
      <c r="G275" s="462"/>
    </row>
    <row r="276" spans="1:7" ht="114.75" x14ac:dyDescent="0.3">
      <c r="A276" s="440" t="s">
        <v>636</v>
      </c>
      <c r="B276" s="590" t="s">
        <v>600</v>
      </c>
      <c r="C276" s="584"/>
      <c r="D276" s="403" t="s">
        <v>73</v>
      </c>
      <c r="E276" s="563">
        <v>0</v>
      </c>
      <c r="F276" s="405"/>
      <c r="G276" s="464">
        <f>F276*E276</f>
        <v>0</v>
      </c>
    </row>
    <row r="277" spans="1:7" s="83" customFormat="1" ht="16.899999999999999" customHeight="1" x14ac:dyDescent="0.25">
      <c r="A277" s="78"/>
      <c r="B277" s="255"/>
      <c r="C277" s="451"/>
    </row>
    <row r="278" spans="1:7" s="83" customFormat="1" x14ac:dyDescent="0.3">
      <c r="A278" s="461"/>
      <c r="B278" s="588" t="s">
        <v>974</v>
      </c>
      <c r="C278" s="589"/>
      <c r="D278" s="52"/>
      <c r="E278" s="52"/>
      <c r="F278" s="52"/>
      <c r="G278" s="462"/>
    </row>
    <row r="279" spans="1:7" ht="102" x14ac:dyDescent="0.3">
      <c r="A279" s="440" t="s">
        <v>637</v>
      </c>
      <c r="B279" s="583" t="s">
        <v>975</v>
      </c>
      <c r="C279" s="555" t="s">
        <v>1186</v>
      </c>
      <c r="D279" s="403" t="s">
        <v>73</v>
      </c>
      <c r="E279" s="563">
        <v>1</v>
      </c>
      <c r="F279" s="405"/>
      <c r="G279" s="464">
        <f>F279*E279</f>
        <v>0</v>
      </c>
    </row>
    <row r="280" spans="1:7" s="83" customFormat="1" ht="17.45" customHeight="1" x14ac:dyDescent="0.25">
      <c r="A280" s="78"/>
      <c r="B280" s="255"/>
      <c r="C280" s="451"/>
    </row>
    <row r="281" spans="1:7" s="83" customFormat="1" x14ac:dyDescent="0.3">
      <c r="A281" s="461"/>
      <c r="B281" s="600" t="s">
        <v>965</v>
      </c>
      <c r="C281" s="601" t="s">
        <v>1187</v>
      </c>
      <c r="D281" s="52"/>
      <c r="E281" s="52"/>
      <c r="F281" s="52"/>
      <c r="G281" s="462"/>
    </row>
    <row r="282" spans="1:7" s="83" customFormat="1" ht="89.25" x14ac:dyDescent="0.25">
      <c r="A282" s="440" t="s">
        <v>647</v>
      </c>
      <c r="B282" s="590" t="s">
        <v>977</v>
      </c>
      <c r="C282" s="555" t="s">
        <v>1188</v>
      </c>
      <c r="D282" s="403" t="s">
        <v>73</v>
      </c>
      <c r="E282" s="563">
        <v>2</v>
      </c>
      <c r="F282" s="405"/>
      <c r="G282" s="464">
        <f>F282*E282</f>
        <v>0</v>
      </c>
    </row>
    <row r="283" spans="1:7" s="83" customFormat="1" ht="12.75" x14ac:dyDescent="0.25">
      <c r="A283" s="78"/>
      <c r="B283" s="255"/>
      <c r="C283" s="451"/>
    </row>
    <row r="284" spans="1:7" s="83" customFormat="1" x14ac:dyDescent="0.3">
      <c r="A284" s="461"/>
      <c r="B284" s="600" t="s">
        <v>966</v>
      </c>
      <c r="C284" s="611" t="s">
        <v>1189</v>
      </c>
      <c r="D284" s="52"/>
      <c r="E284" s="52"/>
      <c r="F284" s="52"/>
      <c r="G284" s="462"/>
    </row>
    <row r="285" spans="1:7" s="83" customFormat="1" ht="85.9" customHeight="1" x14ac:dyDescent="0.25">
      <c r="A285" s="440" t="s">
        <v>855</v>
      </c>
      <c r="B285" s="590" t="s">
        <v>969</v>
      </c>
      <c r="C285" s="555" t="s">
        <v>1190</v>
      </c>
      <c r="D285" s="403" t="s">
        <v>73</v>
      </c>
      <c r="E285" s="563">
        <v>1</v>
      </c>
      <c r="F285" s="405"/>
      <c r="G285" s="464">
        <f>F285*E285</f>
        <v>0</v>
      </c>
    </row>
    <row r="286" spans="1:7" s="83" customFormat="1" ht="12.75" x14ac:dyDescent="0.25">
      <c r="A286" s="78"/>
      <c r="B286" s="255"/>
      <c r="C286" s="451"/>
    </row>
    <row r="287" spans="1:7" s="83" customFormat="1" ht="15.6" customHeight="1" x14ac:dyDescent="0.3">
      <c r="A287" s="461"/>
      <c r="B287" s="600" t="s">
        <v>967</v>
      </c>
      <c r="C287" s="601" t="s">
        <v>967</v>
      </c>
      <c r="D287" s="52"/>
      <c r="E287" s="52"/>
      <c r="F287" s="52"/>
      <c r="G287" s="462"/>
    </row>
    <row r="288" spans="1:7" s="83" customFormat="1" ht="89.45" customHeight="1" x14ac:dyDescent="0.25">
      <c r="A288" s="440" t="s">
        <v>856</v>
      </c>
      <c r="B288" s="590" t="s">
        <v>968</v>
      </c>
      <c r="C288" s="591" t="s">
        <v>1191</v>
      </c>
      <c r="D288" s="403" t="s">
        <v>73</v>
      </c>
      <c r="E288" s="563">
        <v>1</v>
      </c>
      <c r="F288" s="405"/>
      <c r="G288" s="464">
        <f>F288*E288</f>
        <v>0</v>
      </c>
    </row>
    <row r="289" spans="1:7" s="83" customFormat="1" ht="19.149999999999999" customHeight="1" x14ac:dyDescent="0.25">
      <c r="A289" s="78"/>
      <c r="B289" s="255"/>
      <c r="C289" s="451"/>
      <c r="D289" s="184"/>
      <c r="E289" s="255"/>
      <c r="F289" s="186"/>
      <c r="G289" s="231"/>
    </row>
    <row r="290" spans="1:7" s="83" customFormat="1" ht="12.75" x14ac:dyDescent="0.25">
      <c r="A290" s="78"/>
      <c r="B290" s="285" t="s">
        <v>622</v>
      </c>
      <c r="C290" s="455"/>
      <c r="D290" s="184"/>
      <c r="E290" s="255"/>
      <c r="F290" s="186"/>
      <c r="G290" s="231"/>
    </row>
    <row r="291" spans="1:7" s="83" customFormat="1" ht="12.75" x14ac:dyDescent="0.25">
      <c r="A291" s="78"/>
      <c r="B291" s="255"/>
      <c r="C291" s="451"/>
      <c r="D291" s="184"/>
      <c r="E291" s="255"/>
      <c r="F291" s="186"/>
      <c r="G291" s="231"/>
    </row>
    <row r="292" spans="1:7" s="83" customFormat="1" ht="17.45" customHeight="1" x14ac:dyDescent="0.25">
      <c r="A292" s="456"/>
      <c r="B292" s="465" t="s">
        <v>649</v>
      </c>
      <c r="C292" s="468"/>
      <c r="D292" s="435"/>
      <c r="E292" s="435"/>
      <c r="F292" s="435"/>
      <c r="G292" s="435"/>
    </row>
    <row r="293" spans="1:7" s="83" customFormat="1" ht="114.75" x14ac:dyDescent="0.25">
      <c r="A293" s="440" t="s">
        <v>857</v>
      </c>
      <c r="B293" s="583" t="s">
        <v>648</v>
      </c>
      <c r="C293" s="584"/>
      <c r="D293" s="403" t="s">
        <v>73</v>
      </c>
      <c r="E293" s="563">
        <v>1</v>
      </c>
      <c r="F293" s="405"/>
      <c r="G293" s="464">
        <f>F293*E293</f>
        <v>0</v>
      </c>
    </row>
    <row r="294" spans="1:7" s="83" customFormat="1" ht="16.149999999999999" customHeight="1" x14ac:dyDescent="0.25">
      <c r="A294" s="78"/>
      <c r="B294" s="255"/>
      <c r="C294" s="451"/>
    </row>
    <row r="295" spans="1:7" s="83" customFormat="1" ht="25.5" x14ac:dyDescent="0.25">
      <c r="A295" s="356" t="s">
        <v>858</v>
      </c>
      <c r="B295" s="597" t="s">
        <v>650</v>
      </c>
      <c r="C295" s="598"/>
      <c r="D295" s="352" t="s">
        <v>73</v>
      </c>
      <c r="E295" s="453">
        <v>1</v>
      </c>
      <c r="F295" s="354"/>
      <c r="G295" s="359">
        <f>F295*E295</f>
        <v>0</v>
      </c>
    </row>
    <row r="296" spans="1:7" s="83" customFormat="1" ht="17.45" customHeight="1" x14ac:dyDescent="0.25">
      <c r="A296" s="78"/>
      <c r="B296" s="255"/>
      <c r="C296" s="451"/>
    </row>
    <row r="297" spans="1:7" s="83" customFormat="1" ht="102" x14ac:dyDescent="0.25">
      <c r="A297" s="356" t="s">
        <v>859</v>
      </c>
      <c r="B297" s="597" t="s">
        <v>651</v>
      </c>
      <c r="C297" s="598"/>
      <c r="D297" s="352" t="s">
        <v>73</v>
      </c>
      <c r="E297" s="453">
        <v>1</v>
      </c>
      <c r="F297" s="354"/>
      <c r="G297" s="359">
        <f>F297*E297</f>
        <v>0</v>
      </c>
    </row>
    <row r="298" spans="1:7" s="83" customFormat="1" ht="12.75" x14ac:dyDescent="0.25">
      <c r="A298" s="78"/>
      <c r="B298" s="255"/>
      <c r="C298" s="451"/>
      <c r="D298" s="184"/>
      <c r="E298" s="255"/>
      <c r="F298" s="186"/>
      <c r="G298" s="231"/>
    </row>
    <row r="299" spans="1:7" s="83" customFormat="1" ht="19.149999999999999" customHeight="1" x14ac:dyDescent="0.25">
      <c r="A299" s="78"/>
      <c r="B299" s="612" t="s">
        <v>653</v>
      </c>
      <c r="C299" s="455"/>
      <c r="D299" s="184"/>
      <c r="E299" s="255"/>
      <c r="F299" s="186"/>
      <c r="G299" s="231"/>
    </row>
    <row r="300" spans="1:7" s="83" customFormat="1" ht="114.75" x14ac:dyDescent="0.25">
      <c r="A300" s="356" t="s">
        <v>860</v>
      </c>
      <c r="B300" s="597" t="s">
        <v>648</v>
      </c>
      <c r="C300" s="598"/>
      <c r="D300" s="352" t="s">
        <v>73</v>
      </c>
      <c r="E300" s="453">
        <v>2</v>
      </c>
      <c r="F300" s="354"/>
      <c r="G300" s="359">
        <f>F300*E300</f>
        <v>0</v>
      </c>
    </row>
    <row r="301" spans="1:7" s="83" customFormat="1" ht="19.149999999999999" customHeight="1" x14ac:dyDescent="0.25">
      <c r="A301" s="78"/>
      <c r="B301" s="581"/>
      <c r="C301" s="587"/>
    </row>
    <row r="302" spans="1:7" s="83" customFormat="1" ht="25.5" x14ac:dyDescent="0.25">
      <c r="A302" s="356" t="s">
        <v>861</v>
      </c>
      <c r="B302" s="597" t="s">
        <v>650</v>
      </c>
      <c r="C302" s="598"/>
      <c r="D302" s="352" t="s">
        <v>73</v>
      </c>
      <c r="E302" s="453">
        <v>2</v>
      </c>
      <c r="F302" s="354"/>
      <c r="G302" s="359">
        <f>F302*E302</f>
        <v>0</v>
      </c>
    </row>
    <row r="303" spans="1:7" s="83" customFormat="1" ht="12.75" x14ac:dyDescent="0.25">
      <c r="A303" s="78"/>
      <c r="B303" s="581"/>
      <c r="C303" s="587"/>
    </row>
    <row r="304" spans="1:7" s="83" customFormat="1" ht="114.6" customHeight="1" x14ac:dyDescent="0.25">
      <c r="A304" s="356" t="s">
        <v>862</v>
      </c>
      <c r="B304" s="597" t="s">
        <v>651</v>
      </c>
      <c r="C304" s="598"/>
      <c r="D304" s="352" t="s">
        <v>73</v>
      </c>
      <c r="E304" s="453">
        <v>2</v>
      </c>
      <c r="F304" s="354"/>
      <c r="G304" s="359">
        <f>F304*E304</f>
        <v>0</v>
      </c>
    </row>
    <row r="305" spans="1:7" s="83" customFormat="1" ht="12.75" x14ac:dyDescent="0.25">
      <c r="A305" s="78"/>
      <c r="B305" s="255"/>
      <c r="C305" s="451"/>
      <c r="D305" s="184"/>
      <c r="E305" s="255"/>
      <c r="F305" s="186"/>
      <c r="G305" s="231"/>
    </row>
    <row r="306" spans="1:7" s="83" customFormat="1" ht="18.600000000000001" customHeight="1" x14ac:dyDescent="0.25">
      <c r="A306" s="78"/>
      <c r="B306" s="612" t="s">
        <v>1192</v>
      </c>
      <c r="C306" s="455"/>
      <c r="D306" s="184"/>
      <c r="E306" s="255"/>
      <c r="F306" s="186"/>
      <c r="G306" s="231"/>
    </row>
    <row r="307" spans="1:7" s="83" customFormat="1" ht="127.9" customHeight="1" x14ac:dyDescent="0.25">
      <c r="A307" s="356" t="s">
        <v>863</v>
      </c>
      <c r="B307" s="597" t="s">
        <v>655</v>
      </c>
      <c r="C307" s="598"/>
      <c r="D307" s="352" t="s">
        <v>73</v>
      </c>
      <c r="E307" s="453">
        <v>2</v>
      </c>
      <c r="F307" s="354"/>
      <c r="G307" s="359">
        <f>F307*E307</f>
        <v>0</v>
      </c>
    </row>
    <row r="308" spans="1:7" s="83" customFormat="1" ht="15.6" customHeight="1" x14ac:dyDescent="0.25">
      <c r="A308" s="78"/>
      <c r="B308" s="255"/>
      <c r="C308" s="451"/>
    </row>
    <row r="309" spans="1:7" s="83" customFormat="1" ht="76.5" x14ac:dyDescent="0.25">
      <c r="A309" s="356" t="s">
        <v>864</v>
      </c>
      <c r="B309" s="597" t="s">
        <v>656</v>
      </c>
      <c r="C309" s="598"/>
      <c r="D309" s="352" t="s">
        <v>73</v>
      </c>
      <c r="E309" s="453">
        <v>2</v>
      </c>
      <c r="F309" s="354"/>
      <c r="G309" s="359">
        <f>F309*E309</f>
        <v>0</v>
      </c>
    </row>
    <row r="310" spans="1:7" s="83" customFormat="1" ht="12.75" x14ac:dyDescent="0.25">
      <c r="A310" s="78"/>
      <c r="B310" s="255"/>
      <c r="C310" s="451"/>
      <c r="D310" s="184"/>
      <c r="E310" s="255"/>
      <c r="F310" s="186"/>
      <c r="G310" s="231"/>
    </row>
    <row r="311" spans="1:7" s="83" customFormat="1" ht="16.149999999999999" customHeight="1" x14ac:dyDescent="0.25">
      <c r="A311" s="78"/>
      <c r="B311" s="612" t="s">
        <v>657</v>
      </c>
      <c r="C311" s="455"/>
      <c r="D311" s="184"/>
      <c r="E311" s="255"/>
      <c r="F311" s="186"/>
      <c r="G311" s="231"/>
    </row>
    <row r="312" spans="1:7" s="83" customFormat="1" ht="135" customHeight="1" x14ac:dyDescent="0.25">
      <c r="A312" s="356" t="s">
        <v>865</v>
      </c>
      <c r="B312" s="597" t="s">
        <v>648</v>
      </c>
      <c r="C312" s="598"/>
      <c r="D312" s="352" t="s">
        <v>73</v>
      </c>
      <c r="E312" s="453">
        <v>1</v>
      </c>
      <c r="F312" s="354"/>
      <c r="G312" s="359">
        <f>F312*E312</f>
        <v>0</v>
      </c>
    </row>
    <row r="313" spans="1:7" s="83" customFormat="1" ht="19.899999999999999" customHeight="1" x14ac:dyDescent="0.25">
      <c r="A313" s="78"/>
      <c r="B313" s="255"/>
      <c r="C313" s="451"/>
    </row>
    <row r="314" spans="1:7" s="83" customFormat="1" ht="30" customHeight="1" x14ac:dyDescent="0.25">
      <c r="A314" s="356" t="s">
        <v>866</v>
      </c>
      <c r="B314" s="597" t="s">
        <v>650</v>
      </c>
      <c r="C314" s="598"/>
      <c r="D314" s="352" t="s">
        <v>73</v>
      </c>
      <c r="E314" s="453">
        <v>1</v>
      </c>
      <c r="F314" s="354"/>
      <c r="G314" s="359">
        <f>F314*E314</f>
        <v>0</v>
      </c>
    </row>
    <row r="315" spans="1:7" s="83" customFormat="1" ht="12.75" x14ac:dyDescent="0.25">
      <c r="A315" s="78"/>
      <c r="B315" s="255"/>
      <c r="C315" s="451"/>
    </row>
    <row r="316" spans="1:7" s="83" customFormat="1" ht="102" x14ac:dyDescent="0.25">
      <c r="A316" s="356" t="s">
        <v>867</v>
      </c>
      <c r="B316" s="597" t="s">
        <v>651</v>
      </c>
      <c r="C316" s="598"/>
      <c r="D316" s="352" t="s">
        <v>73</v>
      </c>
      <c r="E316" s="453">
        <v>1</v>
      </c>
      <c r="F316" s="354"/>
      <c r="G316" s="359">
        <f>F316*E316</f>
        <v>0</v>
      </c>
    </row>
    <row r="317" spans="1:7" s="83" customFormat="1" ht="12.75" x14ac:dyDescent="0.25">
      <c r="A317" s="78"/>
      <c r="B317" s="255"/>
      <c r="C317" s="451"/>
      <c r="D317" s="184"/>
      <c r="E317" s="255"/>
      <c r="F317" s="186"/>
      <c r="G317" s="231"/>
    </row>
    <row r="318" spans="1:7" s="83" customFormat="1" ht="21.6" customHeight="1" x14ac:dyDescent="0.25">
      <c r="A318" s="78"/>
      <c r="B318" s="612" t="s">
        <v>658</v>
      </c>
      <c r="C318" s="455"/>
      <c r="D318" s="184"/>
      <c r="E318" s="255"/>
      <c r="F318" s="186"/>
      <c r="G318" s="231"/>
    </row>
    <row r="319" spans="1:7" s="83" customFormat="1" ht="114.6" customHeight="1" x14ac:dyDescent="0.25">
      <c r="A319" s="363" t="s">
        <v>868</v>
      </c>
      <c r="B319" s="579" t="s">
        <v>659</v>
      </c>
      <c r="C319" s="613" t="s">
        <v>1193</v>
      </c>
      <c r="D319" s="365" t="s">
        <v>73</v>
      </c>
      <c r="E319" s="470">
        <v>1</v>
      </c>
      <c r="F319" s="367"/>
      <c r="G319" s="368">
        <f>F319*E319</f>
        <v>0</v>
      </c>
    </row>
    <row r="320" spans="1:7" s="83" customFormat="1" ht="180.6" customHeight="1" x14ac:dyDescent="0.25">
      <c r="A320" s="82"/>
      <c r="B320" s="581" t="s">
        <v>660</v>
      </c>
      <c r="C320" s="587"/>
      <c r="D320" s="184"/>
      <c r="E320" s="255"/>
      <c r="F320" s="186"/>
      <c r="G320" s="231"/>
    </row>
    <row r="321" spans="1:7" s="83" customFormat="1" ht="156" customHeight="1" x14ac:dyDescent="0.25">
      <c r="A321" s="440"/>
      <c r="B321" s="583" t="s">
        <v>661</v>
      </c>
      <c r="C321" s="584"/>
      <c r="D321" s="403"/>
      <c r="E321" s="563"/>
      <c r="F321" s="405"/>
      <c r="G321" s="464"/>
    </row>
    <row r="322" spans="1:7" s="83" customFormat="1" ht="12.75" x14ac:dyDescent="0.25">
      <c r="A322" s="78"/>
      <c r="B322" s="255"/>
      <c r="C322" s="451"/>
    </row>
    <row r="323" spans="1:7" s="83" customFormat="1" ht="62.45" customHeight="1" x14ac:dyDescent="0.25">
      <c r="A323" s="356" t="s">
        <v>869</v>
      </c>
      <c r="B323" s="597" t="s">
        <v>662</v>
      </c>
      <c r="C323" s="598"/>
      <c r="D323" s="352" t="s">
        <v>73</v>
      </c>
      <c r="E323" s="453">
        <v>1</v>
      </c>
      <c r="F323" s="354"/>
      <c r="G323" s="359">
        <f>F323*E323</f>
        <v>0</v>
      </c>
    </row>
    <row r="324" spans="1:7" s="83" customFormat="1" ht="12.75" x14ac:dyDescent="0.25">
      <c r="A324" s="78"/>
      <c r="B324" s="255"/>
      <c r="C324" s="451"/>
      <c r="D324" s="184"/>
      <c r="E324" s="255"/>
      <c r="F324" s="186"/>
      <c r="G324" s="231"/>
    </row>
    <row r="325" spans="1:7" s="83" customFormat="1" ht="12.75" x14ac:dyDescent="0.25">
      <c r="A325" s="78"/>
      <c r="B325" s="612" t="s">
        <v>663</v>
      </c>
      <c r="C325" s="455"/>
      <c r="D325" s="184"/>
      <c r="E325" s="255"/>
      <c r="F325" s="186"/>
      <c r="G325" s="231"/>
    </row>
    <row r="326" spans="1:7" s="83" customFormat="1" ht="118.15" customHeight="1" x14ac:dyDescent="0.25">
      <c r="A326" s="363" t="s">
        <v>870</v>
      </c>
      <c r="B326" s="579" t="s">
        <v>659</v>
      </c>
      <c r="C326" s="613" t="s">
        <v>1193</v>
      </c>
      <c r="D326" s="365" t="s">
        <v>73</v>
      </c>
      <c r="E326" s="470">
        <v>1</v>
      </c>
      <c r="F326" s="367"/>
      <c r="G326" s="368">
        <f>F326*E326</f>
        <v>0</v>
      </c>
    </row>
    <row r="327" spans="1:7" s="83" customFormat="1" ht="165.75" x14ac:dyDescent="0.25">
      <c r="A327" s="82"/>
      <c r="B327" s="581" t="s">
        <v>660</v>
      </c>
      <c r="C327" s="587"/>
      <c r="D327" s="184"/>
      <c r="E327" s="255"/>
      <c r="F327" s="186"/>
      <c r="G327" s="231"/>
    </row>
    <row r="328" spans="1:7" s="83" customFormat="1" ht="16.899999999999999" customHeight="1" x14ac:dyDescent="0.25">
      <c r="A328" s="440"/>
      <c r="B328" s="583" t="s">
        <v>664</v>
      </c>
      <c r="C328" s="584"/>
      <c r="D328" s="403"/>
      <c r="E328" s="563"/>
      <c r="F328" s="405"/>
      <c r="G328" s="464"/>
    </row>
    <row r="329" spans="1:7" s="83" customFormat="1" ht="12.75" x14ac:dyDescent="0.25">
      <c r="A329" s="78"/>
      <c r="B329" s="255"/>
      <c r="C329" s="451"/>
    </row>
    <row r="330" spans="1:7" s="83" customFormat="1" ht="12.75" x14ac:dyDescent="0.25">
      <c r="A330" s="456"/>
      <c r="B330" s="465" t="s">
        <v>665</v>
      </c>
      <c r="C330" s="468"/>
      <c r="D330" s="365"/>
      <c r="E330" s="470"/>
      <c r="F330" s="367"/>
      <c r="G330" s="368"/>
    </row>
    <row r="331" spans="1:7" s="83" customFormat="1" ht="33.6" customHeight="1" x14ac:dyDescent="0.25">
      <c r="A331" s="440" t="s">
        <v>871</v>
      </c>
      <c r="B331" s="583" t="s">
        <v>666</v>
      </c>
      <c r="C331" s="584"/>
      <c r="D331" s="403" t="s">
        <v>73</v>
      </c>
      <c r="E331" s="563">
        <v>1</v>
      </c>
      <c r="F331" s="405"/>
      <c r="G331" s="464">
        <f>F331*E331</f>
        <v>0</v>
      </c>
    </row>
    <row r="332" spans="1:7" s="83" customFormat="1" ht="12.75" x14ac:dyDescent="0.25">
      <c r="A332" s="78"/>
      <c r="B332" s="255"/>
      <c r="C332" s="451"/>
    </row>
    <row r="333" spans="1:7" s="83" customFormat="1" ht="12.75" x14ac:dyDescent="0.25">
      <c r="A333" s="78"/>
      <c r="B333" s="612" t="s">
        <v>667</v>
      </c>
      <c r="C333" s="455"/>
      <c r="D333" s="184"/>
      <c r="E333" s="255"/>
      <c r="F333" s="186"/>
      <c r="G333" s="231"/>
    </row>
    <row r="334" spans="1:7" s="83" customFormat="1" ht="126.6" customHeight="1" x14ac:dyDescent="0.25">
      <c r="A334" s="356" t="s">
        <v>872</v>
      </c>
      <c r="B334" s="597" t="s">
        <v>655</v>
      </c>
      <c r="C334" s="598"/>
      <c r="D334" s="352" t="s">
        <v>73</v>
      </c>
      <c r="E334" s="453">
        <v>2</v>
      </c>
      <c r="F334" s="354"/>
      <c r="G334" s="359">
        <f>F334*E334</f>
        <v>0</v>
      </c>
    </row>
    <row r="335" spans="1:7" s="83" customFormat="1" ht="12.75" x14ac:dyDescent="0.25">
      <c r="A335" s="78"/>
      <c r="B335" s="255"/>
      <c r="C335" s="451"/>
    </row>
    <row r="336" spans="1:7" s="83" customFormat="1" ht="76.5" x14ac:dyDescent="0.25">
      <c r="A336" s="356" t="s">
        <v>873</v>
      </c>
      <c r="B336" s="597" t="s">
        <v>656</v>
      </c>
      <c r="C336" s="598"/>
      <c r="D336" s="352" t="s">
        <v>73</v>
      </c>
      <c r="E336" s="453">
        <v>2</v>
      </c>
      <c r="F336" s="354"/>
      <c r="G336" s="359">
        <f>F336*E336</f>
        <v>0</v>
      </c>
    </row>
    <row r="337" spans="1:7" s="83" customFormat="1" ht="16.899999999999999" customHeight="1" x14ac:dyDescent="0.25">
      <c r="A337" s="78"/>
      <c r="B337" s="255"/>
      <c r="C337" s="451"/>
    </row>
    <row r="338" spans="1:7" s="83" customFormat="1" ht="13.9" customHeight="1" x14ac:dyDescent="0.25">
      <c r="A338" s="78"/>
      <c r="B338" s="612" t="s">
        <v>669</v>
      </c>
      <c r="C338" s="455"/>
      <c r="D338" s="184"/>
      <c r="E338" s="255"/>
      <c r="F338" s="186"/>
      <c r="G338" s="231"/>
    </row>
    <row r="339" spans="1:7" s="83" customFormat="1" ht="139.15" customHeight="1" x14ac:dyDescent="0.25">
      <c r="A339" s="356" t="s">
        <v>874</v>
      </c>
      <c r="B339" s="597" t="s">
        <v>655</v>
      </c>
      <c r="C339" s="598"/>
      <c r="D339" s="352" t="s">
        <v>73</v>
      </c>
      <c r="E339" s="453">
        <v>3</v>
      </c>
      <c r="F339" s="354"/>
      <c r="G339" s="359">
        <f>F339*E339</f>
        <v>0</v>
      </c>
    </row>
    <row r="340" spans="1:7" s="83" customFormat="1" ht="12.75" x14ac:dyDescent="0.25">
      <c r="A340" s="78"/>
      <c r="B340" s="255"/>
      <c r="C340" s="451"/>
    </row>
    <row r="341" spans="1:7" s="83" customFormat="1" ht="19.899999999999999" customHeight="1" x14ac:dyDescent="0.25">
      <c r="A341" s="78"/>
      <c r="B341" s="612" t="s">
        <v>973</v>
      </c>
      <c r="C341" s="455"/>
      <c r="D341" s="184"/>
      <c r="E341" s="255"/>
      <c r="F341" s="186"/>
      <c r="G341" s="231"/>
    </row>
    <row r="342" spans="1:7" s="83" customFormat="1" ht="114.75" x14ac:dyDescent="0.25">
      <c r="A342" s="356" t="s">
        <v>875</v>
      </c>
      <c r="B342" s="597" t="s">
        <v>648</v>
      </c>
      <c r="C342" s="598"/>
      <c r="D342" s="352" t="s">
        <v>73</v>
      </c>
      <c r="E342" s="453">
        <v>7</v>
      </c>
      <c r="F342" s="354"/>
      <c r="G342" s="359">
        <f>F342*E342</f>
        <v>0</v>
      </c>
    </row>
    <row r="343" spans="1:7" s="83" customFormat="1" ht="12.75" x14ac:dyDescent="0.25">
      <c r="A343" s="78"/>
      <c r="B343" s="255"/>
      <c r="C343" s="451"/>
    </row>
    <row r="344" spans="1:7" s="83" customFormat="1" ht="12.6" customHeight="1" x14ac:dyDescent="0.25">
      <c r="A344" s="78"/>
      <c r="B344" s="612" t="s">
        <v>670</v>
      </c>
      <c r="C344" s="455"/>
      <c r="D344" s="184"/>
      <c r="E344" s="255"/>
      <c r="F344" s="186"/>
      <c r="G344" s="231"/>
    </row>
    <row r="345" spans="1:7" s="83" customFormat="1" ht="114.75" x14ac:dyDescent="0.25">
      <c r="A345" s="363" t="s">
        <v>876</v>
      </c>
      <c r="B345" s="579" t="s">
        <v>671</v>
      </c>
      <c r="C345" s="580"/>
      <c r="D345" s="365" t="s">
        <v>73</v>
      </c>
      <c r="E345" s="470">
        <v>1</v>
      </c>
      <c r="F345" s="367"/>
      <c r="G345" s="368">
        <f>F345*E345</f>
        <v>0</v>
      </c>
    </row>
    <row r="346" spans="1:7" s="83" customFormat="1" ht="89.25" x14ac:dyDescent="0.25">
      <c r="A346" s="78"/>
      <c r="B346" s="581" t="s">
        <v>672</v>
      </c>
      <c r="C346" s="587"/>
      <c r="D346" s="184"/>
      <c r="E346" s="255"/>
      <c r="F346" s="186"/>
      <c r="G346" s="231"/>
    </row>
    <row r="347" spans="1:7" s="83" customFormat="1" ht="97.9" customHeight="1" x14ac:dyDescent="0.25">
      <c r="A347" s="78"/>
      <c r="B347" s="581" t="s">
        <v>673</v>
      </c>
      <c r="C347" s="587"/>
      <c r="D347" s="184"/>
      <c r="E347" s="255"/>
      <c r="F347" s="186"/>
      <c r="G347" s="231"/>
    </row>
    <row r="348" spans="1:7" s="83" customFormat="1" ht="127.5" x14ac:dyDescent="0.25">
      <c r="A348" s="78"/>
      <c r="B348" s="581" t="s">
        <v>674</v>
      </c>
      <c r="C348" s="587"/>
      <c r="D348" s="184"/>
      <c r="E348" s="185"/>
      <c r="F348" s="186"/>
      <c r="G348" s="231"/>
    </row>
    <row r="349" spans="1:7" s="83" customFormat="1" ht="109.9" customHeight="1" x14ac:dyDescent="0.25">
      <c r="A349" s="78"/>
      <c r="B349" s="581" t="s">
        <v>675</v>
      </c>
      <c r="C349" s="587"/>
      <c r="D349" s="184"/>
      <c r="E349" s="185"/>
      <c r="F349" s="186"/>
      <c r="G349" s="231"/>
    </row>
    <row r="350" spans="1:7" s="83" customFormat="1" ht="140.25" x14ac:dyDescent="0.25">
      <c r="A350" s="78"/>
      <c r="B350" s="581" t="s">
        <v>677</v>
      </c>
      <c r="C350" s="587"/>
      <c r="D350" s="184"/>
      <c r="E350" s="185"/>
      <c r="F350" s="186"/>
      <c r="G350" s="231"/>
    </row>
    <row r="351" spans="1:7" s="83" customFormat="1" ht="236.45" customHeight="1" x14ac:dyDescent="0.25">
      <c r="A351" s="78"/>
      <c r="B351" s="581" t="s">
        <v>678</v>
      </c>
      <c r="C351" s="587"/>
      <c r="D351" s="184"/>
      <c r="E351" s="185"/>
      <c r="F351" s="186"/>
      <c r="G351" s="231"/>
    </row>
    <row r="352" spans="1:7" s="83" customFormat="1" ht="89.25" x14ac:dyDescent="0.25">
      <c r="A352" s="400"/>
      <c r="B352" s="583" t="s">
        <v>676</v>
      </c>
      <c r="C352" s="584"/>
      <c r="D352" s="403"/>
      <c r="E352" s="404"/>
      <c r="F352" s="405"/>
      <c r="G352" s="464"/>
    </row>
    <row r="353" spans="1:7" s="83" customFormat="1" ht="14.45" customHeight="1" x14ac:dyDescent="0.25">
      <c r="A353" s="78"/>
      <c r="B353" s="255"/>
      <c r="C353" s="451"/>
    </row>
    <row r="354" spans="1:7" s="83" customFormat="1" ht="12.75" x14ac:dyDescent="0.25">
      <c r="A354" s="78"/>
      <c r="B354" s="612" t="s">
        <v>976</v>
      </c>
      <c r="C354" s="455"/>
      <c r="D354" s="184"/>
      <c r="E354" s="255"/>
      <c r="F354" s="186"/>
      <c r="G354" s="231"/>
    </row>
    <row r="355" spans="1:7" s="83" customFormat="1" ht="114.75" x14ac:dyDescent="0.25">
      <c r="A355" s="356" t="s">
        <v>877</v>
      </c>
      <c r="B355" s="597" t="s">
        <v>679</v>
      </c>
      <c r="C355" s="598"/>
      <c r="D355" s="352" t="s">
        <v>73</v>
      </c>
      <c r="E355" s="453">
        <v>4</v>
      </c>
      <c r="F355" s="354"/>
      <c r="G355" s="359">
        <f>F355*E355</f>
        <v>0</v>
      </c>
    </row>
    <row r="356" spans="1:7" s="83" customFormat="1" ht="18" customHeight="1" x14ac:dyDescent="0.25">
      <c r="A356" s="78"/>
      <c r="B356" s="255"/>
      <c r="C356" s="451"/>
    </row>
    <row r="357" spans="1:7" s="83" customFormat="1" ht="76.5" x14ac:dyDescent="0.25">
      <c r="A357" s="356" t="s">
        <v>878</v>
      </c>
      <c r="B357" s="597" t="s">
        <v>656</v>
      </c>
      <c r="C357" s="598"/>
      <c r="D357" s="352" t="s">
        <v>73</v>
      </c>
      <c r="E357" s="453">
        <v>4</v>
      </c>
      <c r="F357" s="354"/>
      <c r="G357" s="359">
        <f>F357*E357</f>
        <v>0</v>
      </c>
    </row>
    <row r="358" spans="1:7" s="83" customFormat="1" ht="19.149999999999999" customHeight="1" x14ac:dyDescent="0.25">
      <c r="A358" s="78"/>
      <c r="B358" s="255"/>
      <c r="C358" s="451"/>
    </row>
    <row r="359" spans="1:7" s="83" customFormat="1" ht="84.6" customHeight="1" x14ac:dyDescent="0.25">
      <c r="A359" s="356" t="s">
        <v>879</v>
      </c>
      <c r="B359" s="597" t="s">
        <v>680</v>
      </c>
      <c r="C359" s="598"/>
      <c r="D359" s="352" t="s">
        <v>73</v>
      </c>
      <c r="E359" s="453">
        <v>4</v>
      </c>
      <c r="F359" s="354"/>
      <c r="G359" s="359">
        <f>F359*E359</f>
        <v>0</v>
      </c>
    </row>
    <row r="360" spans="1:7" s="83" customFormat="1" ht="12.75" x14ac:dyDescent="0.25">
      <c r="A360" s="78"/>
      <c r="B360" s="255"/>
      <c r="C360" s="451"/>
    </row>
    <row r="361" spans="1:7" s="83" customFormat="1" ht="87.6" customHeight="1" x14ac:dyDescent="0.25">
      <c r="A361" s="356" t="s">
        <v>880</v>
      </c>
      <c r="B361" s="597" t="s">
        <v>651</v>
      </c>
      <c r="C361" s="598"/>
      <c r="D361" s="352" t="s">
        <v>73</v>
      </c>
      <c r="E361" s="453">
        <v>4</v>
      </c>
      <c r="F361" s="354"/>
      <c r="G361" s="359">
        <f>F361*E361</f>
        <v>0</v>
      </c>
    </row>
    <row r="362" spans="1:7" s="83" customFormat="1" ht="12.75" x14ac:dyDescent="0.25">
      <c r="A362" s="78"/>
      <c r="B362" s="255"/>
      <c r="C362" s="451"/>
    </row>
    <row r="363" spans="1:7" s="83" customFormat="1" ht="12.75" x14ac:dyDescent="0.25">
      <c r="A363" s="78"/>
      <c r="B363" s="612" t="s">
        <v>681</v>
      </c>
      <c r="C363" s="455"/>
      <c r="D363" s="184"/>
      <c r="E363" s="255"/>
      <c r="F363" s="186"/>
      <c r="G363" s="231"/>
    </row>
    <row r="364" spans="1:7" s="83" customFormat="1" ht="128.44999999999999" customHeight="1" x14ac:dyDescent="0.25">
      <c r="A364" s="356" t="s">
        <v>881</v>
      </c>
      <c r="B364" s="597" t="s">
        <v>679</v>
      </c>
      <c r="C364" s="598"/>
      <c r="D364" s="352" t="s">
        <v>73</v>
      </c>
      <c r="E364" s="453">
        <v>1</v>
      </c>
      <c r="F364" s="354"/>
      <c r="G364" s="359">
        <f>F364*E364</f>
        <v>0</v>
      </c>
    </row>
    <row r="365" spans="1:7" s="83" customFormat="1" ht="12.75" x14ac:dyDescent="0.25">
      <c r="A365" s="456"/>
      <c r="B365" s="470"/>
      <c r="C365" s="466"/>
      <c r="D365" s="435"/>
      <c r="E365" s="435"/>
      <c r="F365" s="435"/>
      <c r="G365" s="435"/>
    </row>
    <row r="366" spans="1:7" s="83" customFormat="1" ht="91.9" customHeight="1" x14ac:dyDescent="0.25">
      <c r="A366" s="440" t="s">
        <v>882</v>
      </c>
      <c r="B366" s="583" t="s">
        <v>656</v>
      </c>
      <c r="C366" s="584"/>
      <c r="D366" s="403" t="s">
        <v>73</v>
      </c>
      <c r="E366" s="563">
        <v>1</v>
      </c>
      <c r="F366" s="405"/>
      <c r="G366" s="464">
        <f>F366*E366</f>
        <v>0</v>
      </c>
    </row>
    <row r="367" spans="1:7" s="83" customFormat="1" ht="12.75" x14ac:dyDescent="0.25">
      <c r="A367" s="78"/>
      <c r="B367" s="255"/>
      <c r="C367" s="451"/>
    </row>
    <row r="368" spans="1:7" s="83" customFormat="1" ht="12.75" x14ac:dyDescent="0.25">
      <c r="A368" s="78"/>
      <c r="B368" s="612" t="s">
        <v>682</v>
      </c>
      <c r="C368" s="455"/>
      <c r="D368" s="184"/>
      <c r="E368" s="255"/>
      <c r="F368" s="186"/>
      <c r="G368" s="231"/>
    </row>
    <row r="369" spans="1:7" s="83" customFormat="1" ht="130.15" customHeight="1" x14ac:dyDescent="0.25">
      <c r="A369" s="356" t="s">
        <v>883</v>
      </c>
      <c r="B369" s="597" t="s">
        <v>648</v>
      </c>
      <c r="C369" s="598"/>
      <c r="D369" s="352" t="s">
        <v>73</v>
      </c>
      <c r="E369" s="453">
        <v>6</v>
      </c>
      <c r="F369" s="354"/>
      <c r="G369" s="359">
        <f>F369*E369</f>
        <v>0</v>
      </c>
    </row>
    <row r="370" spans="1:7" s="83" customFormat="1" ht="12.75" x14ac:dyDescent="0.25">
      <c r="A370" s="78"/>
      <c r="B370" s="255"/>
      <c r="C370" s="451"/>
    </row>
    <row r="371" spans="1:7" s="83" customFormat="1" ht="16.149999999999999" customHeight="1" x14ac:dyDescent="0.25">
      <c r="A371" s="78"/>
      <c r="B371" s="612" t="s">
        <v>683</v>
      </c>
      <c r="C371" s="455"/>
      <c r="D371" s="184"/>
      <c r="E371" s="255"/>
      <c r="F371" s="186"/>
      <c r="G371" s="231"/>
    </row>
    <row r="372" spans="1:7" s="83" customFormat="1" ht="195" customHeight="1" x14ac:dyDescent="0.25">
      <c r="A372" s="356" t="s">
        <v>884</v>
      </c>
      <c r="B372" s="597" t="s">
        <v>684</v>
      </c>
      <c r="C372" s="598"/>
      <c r="D372" s="352" t="s">
        <v>73</v>
      </c>
      <c r="E372" s="453">
        <v>2</v>
      </c>
      <c r="F372" s="354"/>
      <c r="G372" s="359">
        <f>F372*E372</f>
        <v>0</v>
      </c>
    </row>
    <row r="373" spans="1:7" s="83" customFormat="1" ht="19.899999999999999" customHeight="1" x14ac:dyDescent="0.25">
      <c r="A373" s="78"/>
      <c r="B373" s="612"/>
      <c r="C373" s="455"/>
      <c r="D373" s="184"/>
      <c r="E373" s="255"/>
      <c r="F373" s="186"/>
      <c r="G373" s="231"/>
    </row>
    <row r="374" spans="1:7" s="83" customFormat="1" ht="76.5" x14ac:dyDescent="0.25">
      <c r="A374" s="356" t="s">
        <v>885</v>
      </c>
      <c r="B374" s="597" t="s">
        <v>656</v>
      </c>
      <c r="C374" s="598"/>
      <c r="D374" s="352" t="s">
        <v>73</v>
      </c>
      <c r="E374" s="453">
        <v>2</v>
      </c>
      <c r="F374" s="354"/>
      <c r="G374" s="359">
        <f>F374*E374</f>
        <v>0</v>
      </c>
    </row>
    <row r="375" spans="1:7" s="83" customFormat="1" ht="12.75" x14ac:dyDescent="0.25">
      <c r="A375" s="78"/>
      <c r="B375" s="255"/>
      <c r="C375" s="451"/>
    </row>
    <row r="376" spans="1:7" s="83" customFormat="1" ht="28.5" customHeight="1" x14ac:dyDescent="0.25">
      <c r="A376" s="78"/>
      <c r="B376" s="612" t="s">
        <v>689</v>
      </c>
      <c r="C376" s="455"/>
      <c r="D376" s="184"/>
      <c r="E376" s="255"/>
      <c r="F376" s="186"/>
      <c r="G376" s="231"/>
    </row>
    <row r="377" spans="1:7" s="83" customFormat="1" ht="114.75" x14ac:dyDescent="0.25">
      <c r="A377" s="356" t="s">
        <v>886</v>
      </c>
      <c r="B377" s="597" t="s">
        <v>648</v>
      </c>
      <c r="C377" s="598"/>
      <c r="D377" s="352" t="s">
        <v>73</v>
      </c>
      <c r="E377" s="453">
        <v>8</v>
      </c>
      <c r="F377" s="354"/>
      <c r="G377" s="359">
        <f>F377*E377</f>
        <v>0</v>
      </c>
    </row>
    <row r="378" spans="1:7" s="83" customFormat="1" ht="12.75" x14ac:dyDescent="0.25">
      <c r="A378" s="78"/>
      <c r="B378" s="612"/>
      <c r="C378" s="455"/>
      <c r="D378" s="184"/>
      <c r="E378" s="255"/>
      <c r="F378" s="186"/>
      <c r="G378" s="231"/>
    </row>
    <row r="379" spans="1:7" s="83" customFormat="1" ht="32.450000000000003" customHeight="1" x14ac:dyDescent="0.25">
      <c r="A379" s="82" t="s">
        <v>887</v>
      </c>
      <c r="B379" s="581" t="s">
        <v>650</v>
      </c>
      <c r="C379" s="587"/>
      <c r="D379" s="184" t="s">
        <v>73</v>
      </c>
      <c r="E379" s="255">
        <v>8</v>
      </c>
      <c r="F379" s="186"/>
      <c r="G379" s="231">
        <f>F379*E379</f>
        <v>0</v>
      </c>
    </row>
    <row r="380" spans="1:7" s="83" customFormat="1" ht="12.75" x14ac:dyDescent="0.25">
      <c r="A380" s="78"/>
      <c r="B380" s="612"/>
      <c r="C380" s="455"/>
      <c r="D380" s="184"/>
      <c r="E380" s="255"/>
      <c r="F380" s="186"/>
      <c r="G380" s="231"/>
    </row>
    <row r="381" spans="1:7" s="83" customFormat="1" ht="102" x14ac:dyDescent="0.25">
      <c r="A381" s="356" t="s">
        <v>888</v>
      </c>
      <c r="B381" s="597" t="s">
        <v>651</v>
      </c>
      <c r="C381" s="598"/>
      <c r="D381" s="352" t="s">
        <v>73</v>
      </c>
      <c r="E381" s="453">
        <v>8</v>
      </c>
      <c r="F381" s="354"/>
      <c r="G381" s="359">
        <f>F381*E381</f>
        <v>0</v>
      </c>
    </row>
    <row r="382" spans="1:7" s="83" customFormat="1" ht="15.6" customHeight="1" x14ac:dyDescent="0.25">
      <c r="A382" s="78"/>
      <c r="B382" s="255"/>
      <c r="C382" s="451"/>
    </row>
    <row r="383" spans="1:7" s="83" customFormat="1" ht="16.149999999999999" customHeight="1" x14ac:dyDescent="0.25">
      <c r="A383" s="456"/>
      <c r="B383" s="465" t="s">
        <v>690</v>
      </c>
      <c r="C383" s="468"/>
      <c r="D383" s="365"/>
      <c r="E383" s="470"/>
      <c r="F383" s="367"/>
      <c r="G383" s="368"/>
    </row>
    <row r="384" spans="1:7" s="83" customFormat="1" ht="31.9" customHeight="1" x14ac:dyDescent="0.25">
      <c r="A384" s="440" t="s">
        <v>889</v>
      </c>
      <c r="B384" s="583" t="s">
        <v>691</v>
      </c>
      <c r="C384" s="584"/>
      <c r="D384" s="403" t="s">
        <v>73</v>
      </c>
      <c r="E384" s="563">
        <v>60</v>
      </c>
      <c r="F384" s="405"/>
      <c r="G384" s="464">
        <f>F384*E384</f>
        <v>0</v>
      </c>
    </row>
    <row r="385" spans="1:7" s="83" customFormat="1" ht="12.75" x14ac:dyDescent="0.25">
      <c r="A385" s="78"/>
      <c r="B385" s="255"/>
      <c r="C385" s="451"/>
    </row>
    <row r="386" spans="1:7" s="83" customFormat="1" ht="12.75" x14ac:dyDescent="0.25">
      <c r="A386" s="456"/>
      <c r="B386" s="465" t="s">
        <v>692</v>
      </c>
      <c r="C386" s="468"/>
      <c r="D386" s="365"/>
      <c r="E386" s="470"/>
      <c r="F386" s="367"/>
      <c r="G386" s="368"/>
    </row>
    <row r="387" spans="1:7" s="83" customFormat="1" ht="137.44999999999999" customHeight="1" x14ac:dyDescent="0.25">
      <c r="A387" s="440" t="s">
        <v>890</v>
      </c>
      <c r="B387" s="583" t="s">
        <v>648</v>
      </c>
      <c r="C387" s="584"/>
      <c r="D387" s="403" t="s">
        <v>73</v>
      </c>
      <c r="E387" s="563">
        <v>4</v>
      </c>
      <c r="F387" s="405"/>
      <c r="G387" s="464">
        <f>F387*E387</f>
        <v>0</v>
      </c>
    </row>
    <row r="388" spans="1:7" s="83" customFormat="1" ht="14.45" customHeight="1" x14ac:dyDescent="0.25">
      <c r="A388" s="78"/>
      <c r="B388" s="255"/>
      <c r="C388" s="451"/>
    </row>
    <row r="389" spans="1:7" s="83" customFormat="1" ht="16.899999999999999" customHeight="1" x14ac:dyDescent="0.25">
      <c r="A389" s="456"/>
      <c r="B389" s="465" t="s">
        <v>693</v>
      </c>
      <c r="C389" s="468"/>
      <c r="D389" s="365"/>
      <c r="E389" s="470"/>
      <c r="F389" s="367"/>
      <c r="G389" s="368"/>
    </row>
    <row r="390" spans="1:7" s="83" customFormat="1" ht="129.6" customHeight="1" x14ac:dyDescent="0.25">
      <c r="A390" s="82" t="s">
        <v>891</v>
      </c>
      <c r="B390" s="581" t="s">
        <v>671</v>
      </c>
      <c r="C390" s="587"/>
      <c r="D390" s="184" t="s">
        <v>73</v>
      </c>
      <c r="E390" s="255">
        <v>4</v>
      </c>
      <c r="F390" s="186"/>
      <c r="G390" s="231">
        <f>F390*E390</f>
        <v>0</v>
      </c>
    </row>
    <row r="391" spans="1:7" s="83" customFormat="1" ht="102" customHeight="1" x14ac:dyDescent="0.25">
      <c r="A391" s="78"/>
      <c r="B391" s="581" t="s">
        <v>672</v>
      </c>
      <c r="C391" s="587"/>
    </row>
    <row r="392" spans="1:7" s="83" customFormat="1" ht="153" x14ac:dyDescent="0.25">
      <c r="A392" s="78"/>
      <c r="B392" s="581" t="s">
        <v>673</v>
      </c>
      <c r="C392" s="587"/>
    </row>
    <row r="393" spans="1:7" s="83" customFormat="1" ht="56.25" customHeight="1" x14ac:dyDescent="0.25">
      <c r="A393" s="78"/>
      <c r="B393" s="614" t="s">
        <v>694</v>
      </c>
      <c r="C393" s="615"/>
    </row>
    <row r="394" spans="1:7" s="83" customFormat="1" ht="102" x14ac:dyDescent="0.25">
      <c r="A394" s="78"/>
      <c r="B394" s="614" t="s">
        <v>695</v>
      </c>
      <c r="C394" s="615"/>
    </row>
    <row r="395" spans="1:7" s="83" customFormat="1" ht="89.25" x14ac:dyDescent="0.25">
      <c r="A395" s="78"/>
      <c r="B395" s="614" t="s">
        <v>697</v>
      </c>
      <c r="C395" s="615"/>
    </row>
    <row r="396" spans="1:7" s="83" customFormat="1" ht="56.25" customHeight="1" x14ac:dyDescent="0.25">
      <c r="A396" s="78"/>
      <c r="B396" s="614" t="s">
        <v>698</v>
      </c>
      <c r="C396" s="615"/>
    </row>
    <row r="397" spans="1:7" s="83" customFormat="1" ht="144.6" customHeight="1" x14ac:dyDescent="0.25">
      <c r="A397" s="78"/>
      <c r="B397" s="614" t="s">
        <v>696</v>
      </c>
      <c r="C397" s="615"/>
    </row>
    <row r="398" spans="1:7" s="83" customFormat="1" ht="89.25" x14ac:dyDescent="0.25">
      <c r="A398" s="400"/>
      <c r="B398" s="471" t="s">
        <v>676</v>
      </c>
      <c r="C398" s="472"/>
      <c r="D398" s="379"/>
      <c r="E398" s="379"/>
      <c r="F398" s="379"/>
      <c r="G398" s="379"/>
    </row>
    <row r="399" spans="1:7" s="83" customFormat="1" ht="19.899999999999999" customHeight="1" x14ac:dyDescent="0.25">
      <c r="A399" s="78"/>
      <c r="B399" s="255"/>
      <c r="C399" s="451"/>
    </row>
    <row r="400" spans="1:7" s="83" customFormat="1" ht="12.75" x14ac:dyDescent="0.25">
      <c r="A400" s="456"/>
      <c r="B400" s="465" t="s">
        <v>699</v>
      </c>
      <c r="C400" s="468"/>
      <c r="D400" s="365"/>
      <c r="E400" s="470"/>
      <c r="F400" s="367"/>
      <c r="G400" s="368"/>
    </row>
    <row r="401" spans="1:7" s="83" customFormat="1" ht="51" x14ac:dyDescent="0.25">
      <c r="A401" s="440" t="s">
        <v>892</v>
      </c>
      <c r="B401" s="583" t="s">
        <v>700</v>
      </c>
      <c r="C401" s="584"/>
      <c r="D401" s="403" t="s">
        <v>73</v>
      </c>
      <c r="E401" s="563">
        <v>2</v>
      </c>
      <c r="F401" s="405"/>
      <c r="G401" s="464">
        <f>F401*E401</f>
        <v>0</v>
      </c>
    </row>
    <row r="402" spans="1:7" s="83" customFormat="1" ht="13.9" customHeight="1" x14ac:dyDescent="0.25">
      <c r="A402" s="78"/>
      <c r="B402" s="255"/>
      <c r="C402" s="451"/>
    </row>
    <row r="403" spans="1:7" s="83" customFormat="1" ht="12.75" x14ac:dyDescent="0.25">
      <c r="A403" s="456"/>
      <c r="B403" s="616" t="s">
        <v>699</v>
      </c>
      <c r="C403" s="468"/>
      <c r="D403" s="365"/>
      <c r="E403" s="470"/>
      <c r="F403" s="367"/>
      <c r="G403" s="368"/>
    </row>
    <row r="404" spans="1:7" s="83" customFormat="1" ht="54.6" customHeight="1" x14ac:dyDescent="0.25">
      <c r="A404" s="440" t="s">
        <v>893</v>
      </c>
      <c r="B404" s="590" t="s">
        <v>779</v>
      </c>
      <c r="C404" s="555" t="s">
        <v>1198</v>
      </c>
      <c r="D404" s="403" t="s">
        <v>73</v>
      </c>
      <c r="E404" s="563">
        <v>0</v>
      </c>
      <c r="F404" s="405"/>
      <c r="G404" s="464">
        <f>F404*E404</f>
        <v>0</v>
      </c>
    </row>
    <row r="405" spans="1:7" s="83" customFormat="1" ht="12.75" x14ac:dyDescent="0.25">
      <c r="A405" s="78"/>
      <c r="B405" s="255"/>
      <c r="C405" s="451"/>
    </row>
    <row r="406" spans="1:7" s="83" customFormat="1" ht="12.75" x14ac:dyDescent="0.25">
      <c r="A406" s="456"/>
      <c r="B406" s="465" t="s">
        <v>701</v>
      </c>
      <c r="C406" s="468"/>
      <c r="D406" s="365"/>
      <c r="E406" s="470"/>
      <c r="F406" s="367"/>
      <c r="G406" s="368"/>
    </row>
    <row r="407" spans="1:7" s="83" customFormat="1" ht="65.45" customHeight="1" x14ac:dyDescent="0.25">
      <c r="A407" s="440" t="s">
        <v>894</v>
      </c>
      <c r="B407" s="583" t="s">
        <v>779</v>
      </c>
      <c r="C407" s="584"/>
      <c r="D407" s="403" t="s">
        <v>73</v>
      </c>
      <c r="E407" s="563">
        <v>2</v>
      </c>
      <c r="F407" s="405"/>
      <c r="G407" s="464">
        <f>F407*E407</f>
        <v>0</v>
      </c>
    </row>
    <row r="408" spans="1:7" s="83" customFormat="1" ht="13.15" customHeight="1" x14ac:dyDescent="0.25">
      <c r="A408" s="78"/>
      <c r="B408" s="255"/>
      <c r="C408" s="451"/>
    </row>
    <row r="409" spans="1:7" s="83" customFormat="1" ht="12.75" x14ac:dyDescent="0.25">
      <c r="A409" s="78"/>
      <c r="B409" s="612" t="s">
        <v>702</v>
      </c>
      <c r="C409" s="455"/>
      <c r="D409" s="184"/>
      <c r="E409" s="255"/>
      <c r="F409" s="186"/>
      <c r="G409" s="231"/>
    </row>
    <row r="410" spans="1:7" s="83" customFormat="1" ht="195" customHeight="1" x14ac:dyDescent="0.25">
      <c r="A410" s="356" t="s">
        <v>895</v>
      </c>
      <c r="B410" s="597" t="s">
        <v>684</v>
      </c>
      <c r="C410" s="598"/>
      <c r="D410" s="352" t="s">
        <v>73</v>
      </c>
      <c r="E410" s="453">
        <v>6</v>
      </c>
      <c r="F410" s="354"/>
      <c r="G410" s="359">
        <f>F410*E410</f>
        <v>0</v>
      </c>
    </row>
    <row r="411" spans="1:7" s="83" customFormat="1" ht="12.75" x14ac:dyDescent="0.25">
      <c r="A411" s="78"/>
      <c r="B411" s="255"/>
      <c r="C411" s="451"/>
    </row>
    <row r="412" spans="1:7" s="83" customFormat="1" ht="90" customHeight="1" x14ac:dyDescent="0.25">
      <c r="A412" s="356" t="s">
        <v>896</v>
      </c>
      <c r="B412" s="597" t="s">
        <v>656</v>
      </c>
      <c r="C412" s="598"/>
      <c r="D412" s="352" t="s">
        <v>73</v>
      </c>
      <c r="E412" s="453">
        <v>6</v>
      </c>
      <c r="F412" s="354"/>
      <c r="G412" s="359">
        <f>F412*E412</f>
        <v>0</v>
      </c>
    </row>
    <row r="413" spans="1:7" s="83" customFormat="1" ht="12.75" x14ac:dyDescent="0.25">
      <c r="A413" s="78"/>
      <c r="B413" s="255"/>
      <c r="C413" s="451"/>
    </row>
    <row r="414" spans="1:7" s="83" customFormat="1" ht="13.15" customHeight="1" x14ac:dyDescent="0.25">
      <c r="A414" s="78"/>
      <c r="B414" s="612" t="s">
        <v>703</v>
      </c>
      <c r="C414" s="455"/>
      <c r="D414" s="184"/>
      <c r="E414" s="255"/>
      <c r="F414" s="186"/>
      <c r="G414" s="231"/>
    </row>
    <row r="415" spans="1:7" s="83" customFormat="1" ht="153" x14ac:dyDescent="0.25">
      <c r="A415" s="363" t="s">
        <v>897</v>
      </c>
      <c r="B415" s="579" t="s">
        <v>704</v>
      </c>
      <c r="C415" s="580"/>
      <c r="D415" s="365" t="s">
        <v>73</v>
      </c>
      <c r="E415" s="470">
        <v>4</v>
      </c>
      <c r="F415" s="367"/>
      <c r="G415" s="368">
        <f>F415*E415</f>
        <v>0</v>
      </c>
    </row>
    <row r="416" spans="1:7" s="83" customFormat="1" ht="175.15" customHeight="1" x14ac:dyDescent="0.25">
      <c r="A416" s="440"/>
      <c r="B416" s="583" t="s">
        <v>705</v>
      </c>
      <c r="C416" s="584"/>
      <c r="D416" s="403"/>
      <c r="E416" s="563"/>
      <c r="F416" s="405"/>
      <c r="G416" s="464"/>
    </row>
    <row r="417" spans="1:7" s="83" customFormat="1" ht="12.75" x14ac:dyDescent="0.25">
      <c r="A417" s="78"/>
      <c r="B417" s="255"/>
      <c r="C417" s="451"/>
    </row>
    <row r="418" spans="1:7" s="83" customFormat="1" ht="33.6" customHeight="1" x14ac:dyDescent="0.25">
      <c r="A418" s="356" t="s">
        <v>898</v>
      </c>
      <c r="B418" s="597" t="s">
        <v>706</v>
      </c>
      <c r="C418" s="598"/>
      <c r="D418" s="352" t="s">
        <v>73</v>
      </c>
      <c r="E418" s="453">
        <v>4</v>
      </c>
      <c r="F418" s="354"/>
      <c r="G418" s="359">
        <f>F418*E418</f>
        <v>0</v>
      </c>
    </row>
    <row r="419" spans="1:7" s="83" customFormat="1" ht="12.75" x14ac:dyDescent="0.25">
      <c r="A419" s="78"/>
      <c r="B419" s="255"/>
      <c r="C419" s="451"/>
    </row>
    <row r="420" spans="1:7" s="83" customFormat="1" ht="20.45" customHeight="1" x14ac:dyDescent="0.25">
      <c r="A420" s="356" t="s">
        <v>899</v>
      </c>
      <c r="B420" s="597" t="s">
        <v>707</v>
      </c>
      <c r="C420" s="598"/>
      <c r="D420" s="352" t="s">
        <v>73</v>
      </c>
      <c r="E420" s="453">
        <v>4</v>
      </c>
      <c r="F420" s="354"/>
      <c r="G420" s="359">
        <f>F420*E420</f>
        <v>0</v>
      </c>
    </row>
    <row r="421" spans="1:7" s="83" customFormat="1" ht="18" customHeight="1" x14ac:dyDescent="0.25">
      <c r="A421" s="78"/>
      <c r="B421" s="255"/>
      <c r="C421" s="451"/>
    </row>
    <row r="422" spans="1:7" s="83" customFormat="1" ht="51" x14ac:dyDescent="0.25">
      <c r="A422" s="356" t="s">
        <v>900</v>
      </c>
      <c r="B422" s="597" t="s">
        <v>708</v>
      </c>
      <c r="C422" s="598"/>
      <c r="D422" s="352" t="s">
        <v>73</v>
      </c>
      <c r="E422" s="453">
        <v>4</v>
      </c>
      <c r="F422" s="354"/>
      <c r="G422" s="359">
        <f>F422*E422</f>
        <v>0</v>
      </c>
    </row>
    <row r="423" spans="1:7" s="83" customFormat="1" ht="18.600000000000001" customHeight="1" x14ac:dyDescent="0.25">
      <c r="A423" s="78"/>
      <c r="B423" s="255"/>
      <c r="C423" s="451"/>
    </row>
    <row r="424" spans="1:7" s="83" customFormat="1" ht="51" x14ac:dyDescent="0.25">
      <c r="A424" s="356" t="s">
        <v>901</v>
      </c>
      <c r="B424" s="597" t="s">
        <v>709</v>
      </c>
      <c r="C424" s="598"/>
      <c r="D424" s="352" t="s">
        <v>73</v>
      </c>
      <c r="E424" s="453">
        <v>4</v>
      </c>
      <c r="F424" s="354"/>
      <c r="G424" s="359">
        <f>F424*E424</f>
        <v>0</v>
      </c>
    </row>
    <row r="425" spans="1:7" s="83" customFormat="1" ht="12.75" x14ac:dyDescent="0.25">
      <c r="A425" s="78"/>
      <c r="B425" s="255"/>
      <c r="C425" s="451"/>
    </row>
    <row r="426" spans="1:7" s="83" customFormat="1" ht="139.15" customHeight="1" x14ac:dyDescent="0.25">
      <c r="A426" s="363" t="s">
        <v>902</v>
      </c>
      <c r="B426" s="579" t="s">
        <v>1194</v>
      </c>
      <c r="C426" s="617" t="s">
        <v>1195</v>
      </c>
      <c r="D426" s="365" t="s">
        <v>73</v>
      </c>
      <c r="E426" s="470">
        <v>4</v>
      </c>
      <c r="F426" s="367"/>
      <c r="G426" s="368">
        <f>F426*E426</f>
        <v>0</v>
      </c>
    </row>
    <row r="427" spans="1:7" s="83" customFormat="1" ht="17.45" customHeight="1" x14ac:dyDescent="0.25">
      <c r="A427" s="78"/>
      <c r="B427" s="581" t="s">
        <v>710</v>
      </c>
      <c r="C427" s="587"/>
    </row>
    <row r="428" spans="1:7" s="83" customFormat="1" ht="114.75" x14ac:dyDescent="0.25">
      <c r="A428" s="400"/>
      <c r="B428" s="471" t="s">
        <v>711</v>
      </c>
      <c r="C428" s="472"/>
      <c r="D428" s="379"/>
      <c r="E428" s="379"/>
      <c r="F428" s="379"/>
      <c r="G428" s="379"/>
    </row>
    <row r="429" spans="1:7" s="83" customFormat="1" ht="12.75" x14ac:dyDescent="0.25">
      <c r="A429" s="78"/>
      <c r="B429" s="255"/>
      <c r="C429" s="451"/>
    </row>
    <row r="430" spans="1:7" s="83" customFormat="1" ht="25.5" x14ac:dyDescent="0.25">
      <c r="A430" s="363" t="s">
        <v>970</v>
      </c>
      <c r="B430" s="579" t="s">
        <v>847</v>
      </c>
      <c r="C430" s="580"/>
      <c r="D430" s="365" t="s">
        <v>73</v>
      </c>
      <c r="E430" s="470">
        <v>4</v>
      </c>
      <c r="F430" s="367"/>
      <c r="G430" s="368">
        <f>F430*E430</f>
        <v>0</v>
      </c>
    </row>
    <row r="431" spans="1:7" s="83" customFormat="1" ht="174" customHeight="1" x14ac:dyDescent="0.25">
      <c r="A431" s="78"/>
      <c r="B431" s="614" t="s">
        <v>963</v>
      </c>
      <c r="C431" s="658" t="s">
        <v>1307</v>
      </c>
    </row>
    <row r="432" spans="1:7" s="83" customFormat="1" ht="16.149999999999999" customHeight="1" x14ac:dyDescent="0.25">
      <c r="A432" s="400"/>
      <c r="B432" s="516" t="s">
        <v>849</v>
      </c>
      <c r="C432" s="517" t="s">
        <v>1024</v>
      </c>
      <c r="D432" s="379"/>
      <c r="E432" s="379"/>
      <c r="F432" s="379"/>
      <c r="G432" s="379"/>
    </row>
    <row r="433" spans="1:7" s="83" customFormat="1" ht="12.75" x14ac:dyDescent="0.25">
      <c r="A433" s="78"/>
      <c r="B433" s="255"/>
      <c r="C433" s="451"/>
    </row>
    <row r="434" spans="1:7" s="83" customFormat="1" ht="25.5" x14ac:dyDescent="0.25">
      <c r="A434" s="363" t="s">
        <v>971</v>
      </c>
      <c r="B434" s="579" t="s">
        <v>847</v>
      </c>
      <c r="C434" s="603" t="s">
        <v>1308</v>
      </c>
      <c r="D434" s="365" t="s">
        <v>73</v>
      </c>
      <c r="E434" s="470">
        <v>1</v>
      </c>
      <c r="F434" s="367"/>
      <c r="G434" s="368">
        <f>F434*E434</f>
        <v>0</v>
      </c>
    </row>
    <row r="435" spans="1:7" s="83" customFormat="1" ht="170.45" customHeight="1" x14ac:dyDescent="0.25">
      <c r="A435" s="78"/>
      <c r="B435" s="614" t="s">
        <v>963</v>
      </c>
      <c r="C435" s="615"/>
    </row>
    <row r="436" spans="1:7" s="83" customFormat="1" ht="12.75" x14ac:dyDescent="0.25">
      <c r="A436" s="400"/>
      <c r="B436" s="471" t="s">
        <v>848</v>
      </c>
      <c r="C436" s="472"/>
      <c r="D436" s="379"/>
      <c r="E436" s="379"/>
      <c r="F436" s="379"/>
      <c r="G436" s="379"/>
    </row>
    <row r="437" spans="1:7" s="83" customFormat="1" ht="12.75" x14ac:dyDescent="0.25">
      <c r="A437" s="78"/>
      <c r="B437" s="255"/>
      <c r="C437" s="451"/>
    </row>
    <row r="438" spans="1:7" s="83" customFormat="1" ht="18.600000000000001" customHeight="1" x14ac:dyDescent="0.25">
      <c r="A438" s="363" t="s">
        <v>972</v>
      </c>
      <c r="B438" s="579" t="s">
        <v>986</v>
      </c>
      <c r="C438" s="580"/>
      <c r="D438" s="365" t="s">
        <v>45</v>
      </c>
      <c r="E438" s="470">
        <v>100</v>
      </c>
      <c r="F438" s="367"/>
      <c r="G438" s="368">
        <f>F438*E438</f>
        <v>0</v>
      </c>
    </row>
    <row r="439" spans="1:7" s="83" customFormat="1" ht="118.9" customHeight="1" x14ac:dyDescent="0.25">
      <c r="A439" s="78"/>
      <c r="B439" s="614" t="s">
        <v>987</v>
      </c>
      <c r="C439" s="615"/>
    </row>
    <row r="440" spans="1:7" s="83" customFormat="1" ht="34.9" customHeight="1" x14ac:dyDescent="0.25">
      <c r="A440" s="400"/>
      <c r="B440" s="471" t="s">
        <v>988</v>
      </c>
      <c r="C440" s="472"/>
      <c r="D440" s="379"/>
      <c r="E440" s="379"/>
      <c r="F440" s="379"/>
      <c r="G440" s="379"/>
    </row>
    <row r="441" spans="1:7" s="83" customFormat="1" ht="12.75" x14ac:dyDescent="0.25">
      <c r="A441" s="78"/>
      <c r="B441" s="255"/>
      <c r="C441" s="451"/>
    </row>
    <row r="442" spans="1:7" s="83" customFormat="1" ht="25.5" x14ac:dyDescent="0.25">
      <c r="A442" s="363" t="s">
        <v>985</v>
      </c>
      <c r="B442" s="588" t="s">
        <v>853</v>
      </c>
      <c r="C442" s="601" t="s">
        <v>1196</v>
      </c>
      <c r="D442" s="365" t="s">
        <v>73</v>
      </c>
      <c r="E442" s="470">
        <v>1</v>
      </c>
      <c r="F442" s="367"/>
      <c r="G442" s="368">
        <f>F442*E442</f>
        <v>0</v>
      </c>
    </row>
    <row r="443" spans="1:7" s="7" customFormat="1" ht="102" x14ac:dyDescent="0.3">
      <c r="A443" s="78"/>
      <c r="B443" s="581" t="s">
        <v>854</v>
      </c>
      <c r="C443" s="587"/>
      <c r="D443" s="83"/>
      <c r="E443" s="83"/>
      <c r="F443" s="83"/>
      <c r="G443" s="83"/>
    </row>
    <row r="444" spans="1:7" s="7" customFormat="1" ht="76.5" x14ac:dyDescent="0.3">
      <c r="A444" s="78"/>
      <c r="B444" s="605" t="s">
        <v>852</v>
      </c>
      <c r="C444" s="587"/>
      <c r="D444" s="83"/>
      <c r="E444" s="83"/>
      <c r="F444" s="83"/>
      <c r="G444" s="83"/>
    </row>
    <row r="445" spans="1:7" s="83" customFormat="1" ht="100.15" customHeight="1" x14ac:dyDescent="0.25">
      <c r="A445" s="78"/>
      <c r="B445" s="605" t="s">
        <v>850</v>
      </c>
      <c r="C445" s="587"/>
    </row>
    <row r="446" spans="1:7" s="83" customFormat="1" ht="127.9" customHeight="1" x14ac:dyDescent="0.25">
      <c r="A446" s="78"/>
      <c r="B446" s="605" t="s">
        <v>851</v>
      </c>
      <c r="C446" s="587"/>
    </row>
    <row r="447" spans="1:7" s="83" customFormat="1" ht="39.6" customHeight="1" x14ac:dyDescent="0.25">
      <c r="A447" s="78"/>
      <c r="B447" s="605" t="s">
        <v>930</v>
      </c>
      <c r="C447" s="587"/>
    </row>
    <row r="448" spans="1:7" s="83" customFormat="1" ht="12.75" x14ac:dyDescent="0.25">
      <c r="A448" s="400"/>
      <c r="B448" s="583" t="s">
        <v>910</v>
      </c>
      <c r="C448" s="584"/>
      <c r="D448" s="379"/>
      <c r="E448" s="379"/>
      <c r="F448" s="379"/>
      <c r="G448" s="379"/>
    </row>
    <row r="449" spans="1:7" s="83" customFormat="1" ht="12.75" x14ac:dyDescent="0.25">
      <c r="A449" s="78"/>
      <c r="B449" s="581"/>
      <c r="C449" s="587"/>
    </row>
    <row r="450" spans="1:7" s="83" customFormat="1" ht="25.5" x14ac:dyDescent="0.25">
      <c r="A450" s="363" t="s">
        <v>985</v>
      </c>
      <c r="B450" s="588" t="s">
        <v>1022</v>
      </c>
      <c r="C450" s="601"/>
      <c r="D450" s="365" t="s">
        <v>73</v>
      </c>
      <c r="E450" s="470">
        <v>1</v>
      </c>
      <c r="F450" s="367"/>
      <c r="G450" s="368">
        <f>F450*E450</f>
        <v>0</v>
      </c>
    </row>
    <row r="451" spans="1:7" s="7" customFormat="1" ht="120.6" customHeight="1" x14ac:dyDescent="0.3">
      <c r="A451" s="78"/>
      <c r="B451" s="581"/>
      <c r="C451" s="585" t="s">
        <v>854</v>
      </c>
      <c r="D451" s="83"/>
      <c r="E451" s="83"/>
      <c r="F451" s="83"/>
      <c r="G451" s="83"/>
    </row>
    <row r="452" spans="1:7" ht="56.45" customHeight="1" x14ac:dyDescent="0.3">
      <c r="A452" s="78"/>
      <c r="B452" s="581"/>
      <c r="C452" s="585" t="s">
        <v>1197</v>
      </c>
      <c r="D452" s="83"/>
      <c r="E452" s="83"/>
      <c r="F452" s="83"/>
      <c r="G452" s="83"/>
    </row>
    <row r="453" spans="1:7" ht="25.5" x14ac:dyDescent="0.3">
      <c r="A453" s="78"/>
      <c r="B453" s="581"/>
      <c r="C453" s="585" t="s">
        <v>930</v>
      </c>
      <c r="D453" s="83"/>
      <c r="E453" s="83"/>
      <c r="F453" s="83"/>
      <c r="G453" s="83"/>
    </row>
    <row r="454" spans="1:7" x14ac:dyDescent="0.3">
      <c r="A454" s="400"/>
      <c r="B454" s="583"/>
      <c r="C454" s="591" t="s">
        <v>1023</v>
      </c>
      <c r="D454" s="379"/>
      <c r="E454" s="379"/>
      <c r="F454" s="379"/>
      <c r="G454" s="379"/>
    </row>
    <row r="455" spans="1:7" x14ac:dyDescent="0.3">
      <c r="A455" s="78"/>
      <c r="B455" s="255"/>
      <c r="C455" s="451"/>
      <c r="D455" s="83"/>
      <c r="E455" s="83"/>
      <c r="F455" s="83"/>
      <c r="G455" s="83"/>
    </row>
    <row r="456" spans="1:7" ht="17.25" thickBot="1" x14ac:dyDescent="0.35">
      <c r="A456" s="78"/>
      <c r="B456" s="255"/>
      <c r="C456" s="451"/>
      <c r="D456" s="83"/>
      <c r="E456" s="83"/>
      <c r="F456" s="83"/>
      <c r="G456" s="83"/>
    </row>
    <row r="457" spans="1:7" ht="17.25" thickBot="1" x14ac:dyDescent="0.35">
      <c r="A457" s="77"/>
      <c r="B457" s="302" t="s">
        <v>136</v>
      </c>
      <c r="C457" s="302"/>
      <c r="D457" s="270"/>
      <c r="E457" s="270"/>
      <c r="F457" s="270"/>
      <c r="G457" s="235">
        <f>SUM(G23:G456)</f>
        <v>0</v>
      </c>
    </row>
    <row r="458" spans="1:7" ht="17.25" thickTop="1" x14ac:dyDescent="0.3"/>
  </sheetData>
  <sheetProtection selectLockedCells="1" selectUnlockedCells="1"/>
  <mergeCells count="6">
    <mergeCell ref="A4:G4"/>
    <mergeCell ref="A5:G5"/>
    <mergeCell ref="A6:G6"/>
    <mergeCell ref="A7:G7"/>
    <mergeCell ref="A8:G8"/>
    <mergeCell ref="A9:G9"/>
  </mergeCells>
  <pageMargins left="0.78740157480314965" right="0.39370078740157483" top="0.98425196850393704" bottom="0.98425196850393704" header="0.51181102362204722" footer="0.51181102362204722"/>
  <pageSetup paperSize="9" scale="65" firstPageNumber="0" orientation="portrait" horizontalDpi="300" verticalDpi="300" r:id="rId1"/>
  <headerFooter alignWithMargins="0">
    <oddHeader>&amp;L&amp;"Calibri,Krepko"&amp;9&amp;UObjekt: Dom starejših občanov Moravče&amp;R&amp;9POPIS OBRTNIŠKIH DEL
B/5.0 STAVBNO POHIŠTVO</oddHeader>
    <oddFooter>&amp;R&amp;P</oddFooter>
  </headerFooter>
  <rowBreaks count="22" manualBreakCount="22">
    <brk id="20" max="6" man="1"/>
    <brk id="45" max="6" man="1"/>
    <brk id="69" max="6" man="1"/>
    <brk id="87" max="6" man="1"/>
    <brk id="108" max="6" man="1"/>
    <brk id="129" max="6" man="1"/>
    <brk id="151" max="6" man="1"/>
    <brk id="179" max="6" man="1"/>
    <brk id="184" max="6" man="1"/>
    <brk id="208" max="6" man="1"/>
    <brk id="226" max="6" man="1"/>
    <brk id="247" max="6" man="1"/>
    <brk id="255" max="6" man="1"/>
    <brk id="276" max="6" man="1"/>
    <brk id="296" max="6" man="1"/>
    <brk id="332" max="6" man="1"/>
    <brk id="352" max="6" man="1"/>
    <brk id="366" max="6" man="1"/>
    <brk id="381" max="6" man="1"/>
    <brk id="398" max="6" man="1"/>
    <brk id="433" max="5" man="1"/>
    <brk id="449" max="6"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topLeftCell="A10" zoomScaleSheetLayoutView="100" workbookViewId="0">
      <selection activeCell="C13" sqref="C13"/>
    </sheetView>
  </sheetViews>
  <sheetFormatPr defaultRowHeight="16.5" x14ac:dyDescent="0.3"/>
  <cols>
    <col min="1" max="1" width="7.140625" style="14" customWidth="1"/>
    <col min="2" max="3" width="39.42578125" style="21" customWidth="1"/>
    <col min="4" max="4" width="5.7109375" style="3" customWidth="1"/>
    <col min="5" max="5" width="9.7109375" style="3" customWidth="1"/>
    <col min="6" max="6" width="12.42578125" style="3" customWidth="1"/>
    <col min="7" max="7" width="13.28515625" style="213" customWidth="1"/>
    <col min="8" max="12" width="9.140625" style="3"/>
    <col min="13" max="13" width="7.140625" style="3" customWidth="1"/>
    <col min="14" max="16384" width="9.140625" style="3"/>
  </cols>
  <sheetData>
    <row r="1" spans="1:8" x14ac:dyDescent="0.3">
      <c r="A1" s="6" t="s">
        <v>83</v>
      </c>
      <c r="B1" s="110" t="s">
        <v>84</v>
      </c>
      <c r="C1" s="110"/>
    </row>
    <row r="2" spans="1:8" x14ac:dyDescent="0.3">
      <c r="A2" s="6"/>
      <c r="B2" s="110"/>
      <c r="C2" s="110"/>
    </row>
    <row r="3" spans="1:8" customFormat="1" ht="15" x14ac:dyDescent="0.25">
      <c r="A3" s="68" t="s">
        <v>249</v>
      </c>
      <c r="B3" s="124"/>
      <c r="C3" s="124"/>
      <c r="D3" s="69"/>
      <c r="E3" s="70"/>
      <c r="F3" s="71"/>
      <c r="G3" s="251"/>
    </row>
    <row r="4" spans="1:8" s="173" customFormat="1" ht="16.5" customHeight="1" x14ac:dyDescent="0.25">
      <c r="A4" s="780" t="s">
        <v>250</v>
      </c>
      <c r="B4" s="781"/>
      <c r="C4" s="781"/>
      <c r="D4" s="781"/>
      <c r="E4" s="781"/>
      <c r="F4" s="781"/>
      <c r="G4" s="782"/>
    </row>
    <row r="5" spans="1:8" s="172" customFormat="1" ht="14.25" customHeight="1" x14ac:dyDescent="0.25">
      <c r="A5" s="783" t="s">
        <v>247</v>
      </c>
      <c r="B5" s="784"/>
      <c r="C5" s="784"/>
      <c r="D5" s="784"/>
      <c r="E5" s="784"/>
      <c r="F5" s="784"/>
      <c r="G5" s="785"/>
    </row>
    <row r="6" spans="1:8" s="172" customFormat="1" ht="74.25" customHeight="1" x14ac:dyDescent="0.25">
      <c r="A6" s="786" t="s">
        <v>248</v>
      </c>
      <c r="B6" s="787"/>
      <c r="C6" s="787"/>
      <c r="D6" s="787"/>
      <c r="E6" s="787"/>
      <c r="F6" s="787"/>
      <c r="G6" s="788"/>
    </row>
    <row r="7" spans="1:8" x14ac:dyDescent="0.3">
      <c r="A7" s="6"/>
      <c r="B7" s="110"/>
      <c r="C7" s="110"/>
    </row>
    <row r="9" spans="1:8" s="7" customFormat="1" ht="17.25" thickBot="1" x14ac:dyDescent="0.35">
      <c r="A9" s="8"/>
      <c r="B9" s="113" t="s">
        <v>29</v>
      </c>
      <c r="C9" s="307" t="s">
        <v>1094</v>
      </c>
      <c r="D9" s="9" t="s">
        <v>30</v>
      </c>
      <c r="E9" s="9" t="s">
        <v>31</v>
      </c>
      <c r="F9" s="9" t="s">
        <v>32</v>
      </c>
      <c r="G9" s="219" t="s">
        <v>33</v>
      </c>
    </row>
    <row r="10" spans="1:8" ht="17.25" thickTop="1" x14ac:dyDescent="0.3">
      <c r="C10" s="314"/>
    </row>
    <row r="11" spans="1:8" s="83" customFormat="1" ht="32.25" customHeight="1" x14ac:dyDescent="0.25">
      <c r="A11" s="356" t="s">
        <v>85</v>
      </c>
      <c r="B11" s="357" t="s">
        <v>279</v>
      </c>
      <c r="C11" s="358"/>
      <c r="D11" s="352" t="s">
        <v>45</v>
      </c>
      <c r="E11" s="353">
        <v>4955.45</v>
      </c>
      <c r="F11" s="354"/>
      <c r="G11" s="355">
        <f>F11*E11</f>
        <v>0</v>
      </c>
      <c r="H11" s="273"/>
    </row>
    <row r="12" spans="1:8" x14ac:dyDescent="0.3">
      <c r="C12" s="314"/>
    </row>
    <row r="13" spans="1:8" s="83" customFormat="1" ht="97.5" customHeight="1" x14ac:dyDescent="0.25">
      <c r="A13" s="356" t="s">
        <v>170</v>
      </c>
      <c r="B13" s="357" t="s">
        <v>461</v>
      </c>
      <c r="C13" s="346" t="s">
        <v>1079</v>
      </c>
      <c r="D13" s="352" t="s">
        <v>45</v>
      </c>
      <c r="E13" s="353">
        <v>4955.45</v>
      </c>
      <c r="F13" s="354"/>
      <c r="G13" s="355">
        <f>F13*E13</f>
        <v>0</v>
      </c>
      <c r="H13" s="273"/>
    </row>
    <row r="14" spans="1:8" s="83" customFormat="1" x14ac:dyDescent="0.25">
      <c r="A14" s="14"/>
      <c r="B14" s="107"/>
      <c r="C14" s="315"/>
      <c r="G14" s="222"/>
    </row>
    <row r="15" spans="1:8" s="83" customFormat="1" ht="32.25" customHeight="1" x14ac:dyDescent="0.25">
      <c r="A15" s="356" t="s">
        <v>280</v>
      </c>
      <c r="B15" s="357" t="s">
        <v>462</v>
      </c>
      <c r="C15" s="358"/>
      <c r="D15" s="352" t="s">
        <v>45</v>
      </c>
      <c r="E15" s="353">
        <v>4321.6899999999996</v>
      </c>
      <c r="F15" s="354"/>
      <c r="G15" s="355">
        <f>F15*E15</f>
        <v>0</v>
      </c>
      <c r="H15" s="273"/>
    </row>
    <row r="16" spans="1:8" s="83" customFormat="1" x14ac:dyDescent="0.25">
      <c r="A16" s="14"/>
      <c r="B16" s="178"/>
      <c r="C16" s="473"/>
      <c r="G16" s="222"/>
    </row>
    <row r="17" spans="1:8" s="83" customFormat="1" ht="101.45" customHeight="1" x14ac:dyDescent="0.25">
      <c r="A17" s="356" t="s">
        <v>464</v>
      </c>
      <c r="B17" s="357" t="s">
        <v>463</v>
      </c>
      <c r="C17" s="346" t="s">
        <v>1080</v>
      </c>
      <c r="D17" s="352" t="s">
        <v>45</v>
      </c>
      <c r="E17" s="353">
        <v>4395.45</v>
      </c>
      <c r="F17" s="354"/>
      <c r="G17" s="355">
        <f>F17*E17</f>
        <v>0</v>
      </c>
      <c r="H17" s="273"/>
    </row>
    <row r="18" spans="1:8" s="83" customFormat="1" ht="14.25" customHeight="1" x14ac:dyDescent="0.25">
      <c r="A18" s="84"/>
      <c r="B18" s="107"/>
      <c r="C18" s="315"/>
      <c r="D18" s="184"/>
      <c r="E18" s="185"/>
      <c r="F18" s="186"/>
      <c r="G18" s="221"/>
    </row>
    <row r="19" spans="1:8" s="92" customFormat="1" ht="13.5" thickBot="1" x14ac:dyDescent="0.25">
      <c r="A19" s="91"/>
      <c r="B19" s="130"/>
      <c r="C19" s="362"/>
      <c r="D19" s="79"/>
      <c r="E19" s="80"/>
      <c r="F19" s="81"/>
      <c r="G19" s="227"/>
    </row>
    <row r="20" spans="1:8" s="7" customFormat="1" ht="17.25" thickBot="1" x14ac:dyDescent="0.35">
      <c r="A20" s="77"/>
      <c r="B20" s="123" t="s">
        <v>84</v>
      </c>
      <c r="C20" s="271"/>
      <c r="D20" s="74"/>
      <c r="E20" s="75"/>
      <c r="F20" s="76"/>
      <c r="G20" s="225">
        <f>SUM(G10:G19)</f>
        <v>0</v>
      </c>
    </row>
    <row r="21" spans="1:8" ht="17.25" thickTop="1" x14ac:dyDescent="0.3"/>
  </sheetData>
  <sheetProtection selectLockedCells="1" selectUnlockedCells="1"/>
  <mergeCells count="3">
    <mergeCell ref="A4:G4"/>
    <mergeCell ref="A5:G5"/>
    <mergeCell ref="A6:G6"/>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B/6.0 ESTRIH</oddHeader>
    <oddFooter>&amp;R&amp;P</oddFooter>
  </headerFooter>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topLeftCell="A15" zoomScaleSheetLayoutView="100" workbookViewId="0">
      <selection activeCell="F11" sqref="F11"/>
    </sheetView>
  </sheetViews>
  <sheetFormatPr defaultRowHeight="16.5" x14ac:dyDescent="0.3"/>
  <cols>
    <col min="1" max="1" width="7.140625" style="14" customWidth="1"/>
    <col min="2" max="3" width="39.42578125" style="21" customWidth="1"/>
    <col min="4" max="4" width="5.7109375" style="3" customWidth="1"/>
    <col min="5" max="5" width="11.42578125" style="3" customWidth="1"/>
    <col min="6" max="6" width="10.5703125" style="3" customWidth="1"/>
    <col min="7" max="7" width="13" style="213" customWidth="1"/>
    <col min="8" max="12" width="9.140625" style="3"/>
    <col min="13" max="13" width="7.140625" style="3" customWidth="1"/>
    <col min="14" max="16384" width="9.140625" style="3"/>
  </cols>
  <sheetData>
    <row r="1" spans="1:8" x14ac:dyDescent="0.3">
      <c r="A1" s="6" t="s">
        <v>86</v>
      </c>
      <c r="B1" s="110" t="s">
        <v>87</v>
      </c>
      <c r="C1" s="110"/>
    </row>
    <row r="2" spans="1:8" x14ac:dyDescent="0.3">
      <c r="A2" s="6"/>
      <c r="B2" s="110"/>
      <c r="C2" s="110"/>
    </row>
    <row r="3" spans="1:8" customFormat="1" ht="15" x14ac:dyDescent="0.25">
      <c r="A3" s="62" t="s">
        <v>161</v>
      </c>
      <c r="B3" s="116"/>
      <c r="C3" s="116"/>
      <c r="D3" s="63"/>
      <c r="E3" s="64"/>
      <c r="F3" s="65"/>
      <c r="G3" s="214"/>
    </row>
    <row r="4" spans="1:8" s="155" customFormat="1" ht="15" customHeight="1" x14ac:dyDescent="0.25">
      <c r="A4" s="736" t="s">
        <v>242</v>
      </c>
      <c r="B4" s="789"/>
      <c r="C4" s="789"/>
      <c r="D4" s="789"/>
      <c r="E4" s="789"/>
      <c r="F4" s="789"/>
      <c r="G4" s="790"/>
    </row>
    <row r="5" spans="1:8" s="155" customFormat="1" ht="15" customHeight="1" x14ac:dyDescent="0.25">
      <c r="A5" s="791" t="s">
        <v>232</v>
      </c>
      <c r="B5" s="728"/>
      <c r="C5" s="728"/>
      <c r="D5" s="728"/>
      <c r="E5" s="728"/>
      <c r="F5" s="728"/>
      <c r="G5" s="729"/>
    </row>
    <row r="6" spans="1:8" s="155" customFormat="1" ht="27" customHeight="1" x14ac:dyDescent="0.25">
      <c r="A6" s="792" t="s">
        <v>233</v>
      </c>
      <c r="B6" s="724"/>
      <c r="C6" s="724"/>
      <c r="D6" s="724"/>
      <c r="E6" s="724"/>
      <c r="F6" s="724"/>
      <c r="G6" s="725"/>
    </row>
    <row r="7" spans="1:8" x14ac:dyDescent="0.3">
      <c r="A7" s="6"/>
      <c r="B7" s="110"/>
      <c r="C7" s="110"/>
    </row>
    <row r="9" spans="1:8" s="7" customFormat="1" ht="17.25" thickBot="1" x14ac:dyDescent="0.35">
      <c r="A9" s="8"/>
      <c r="B9" s="113" t="s">
        <v>29</v>
      </c>
      <c r="C9" s="307" t="s">
        <v>1094</v>
      </c>
      <c r="D9" s="9" t="s">
        <v>30</v>
      </c>
      <c r="E9" s="9" t="s">
        <v>31</v>
      </c>
      <c r="F9" s="9" t="s">
        <v>32</v>
      </c>
      <c r="G9" s="219" t="s">
        <v>33</v>
      </c>
    </row>
    <row r="10" spans="1:8" ht="17.25" thickTop="1" x14ac:dyDescent="0.3">
      <c r="C10" s="314"/>
    </row>
    <row r="11" spans="1:8" s="23" customFormat="1" ht="280.5" x14ac:dyDescent="0.2">
      <c r="A11" s="363" t="s">
        <v>88</v>
      </c>
      <c r="B11" s="386" t="s">
        <v>465</v>
      </c>
      <c r="C11" s="553" t="s">
        <v>1107</v>
      </c>
      <c r="D11" s="365" t="s">
        <v>45</v>
      </c>
      <c r="E11" s="366">
        <v>820</v>
      </c>
      <c r="F11" s="367"/>
      <c r="G11" s="388">
        <f>F11*E11</f>
        <v>0</v>
      </c>
      <c r="H11" s="273"/>
    </row>
    <row r="12" spans="1:8" s="23" customFormat="1" ht="38.25" x14ac:dyDescent="0.2">
      <c r="A12" s="667"/>
      <c r="B12" s="659" t="s">
        <v>468</v>
      </c>
      <c r="C12" s="511" t="s">
        <v>1104</v>
      </c>
      <c r="D12" s="403"/>
      <c r="E12" s="404"/>
      <c r="F12" s="405"/>
      <c r="G12" s="406"/>
    </row>
    <row r="13" spans="1:8" s="23" customFormat="1" ht="12.75" x14ac:dyDescent="0.2">
      <c r="A13" s="82"/>
      <c r="B13" s="85"/>
      <c r="C13" s="315"/>
      <c r="D13" s="184"/>
      <c r="E13" s="185"/>
      <c r="F13" s="186"/>
      <c r="G13" s="221"/>
    </row>
    <row r="14" spans="1:8" s="23" customFormat="1" ht="12.75" x14ac:dyDescent="0.2">
      <c r="A14" s="82"/>
      <c r="B14" s="85"/>
      <c r="C14" s="315"/>
      <c r="D14" s="79"/>
      <c r="E14" s="80"/>
      <c r="F14" s="81"/>
      <c r="G14" s="227"/>
    </row>
    <row r="15" spans="1:8" s="23" customFormat="1" ht="267.75" x14ac:dyDescent="0.2">
      <c r="A15" s="363" t="s">
        <v>288</v>
      </c>
      <c r="B15" s="564" t="s">
        <v>466</v>
      </c>
      <c r="C15" s="553" t="s">
        <v>1105</v>
      </c>
      <c r="D15" s="365" t="s">
        <v>45</v>
      </c>
      <c r="E15" s="366">
        <v>2070</v>
      </c>
      <c r="F15" s="367"/>
      <c r="G15" s="388">
        <f>F15*E15</f>
        <v>0</v>
      </c>
      <c r="H15" s="273"/>
    </row>
    <row r="16" spans="1:8" s="83" customFormat="1" ht="30" customHeight="1" x14ac:dyDescent="0.25">
      <c r="A16" s="440"/>
      <c r="B16" s="565" t="s">
        <v>467</v>
      </c>
      <c r="C16" s="402"/>
      <c r="D16" s="403"/>
      <c r="E16" s="404"/>
      <c r="F16" s="405"/>
      <c r="G16" s="406"/>
    </row>
    <row r="17" spans="1:8" s="92" customFormat="1" ht="12.75" x14ac:dyDescent="0.2">
      <c r="A17" s="179"/>
      <c r="B17" s="93"/>
      <c r="C17" s="362"/>
      <c r="D17" s="79"/>
      <c r="E17" s="80"/>
      <c r="F17" s="81"/>
      <c r="G17" s="227"/>
    </row>
    <row r="18" spans="1:8" s="92" customFormat="1" ht="165.75" x14ac:dyDescent="0.2">
      <c r="A18" s="356" t="s">
        <v>471</v>
      </c>
      <c r="B18" s="357" t="s">
        <v>469</v>
      </c>
      <c r="C18" s="358"/>
      <c r="D18" s="352" t="s">
        <v>35</v>
      </c>
      <c r="E18" s="353">
        <v>4829.88</v>
      </c>
      <c r="F18" s="354"/>
      <c r="G18" s="355">
        <f>F18*E18</f>
        <v>0</v>
      </c>
      <c r="H18" s="273"/>
    </row>
    <row r="19" spans="1:8" s="92" customFormat="1" ht="12.75" x14ac:dyDescent="0.2">
      <c r="A19" s="82"/>
      <c r="B19" s="85"/>
      <c r="C19" s="315"/>
      <c r="D19" s="184"/>
      <c r="E19" s="185"/>
      <c r="F19" s="186"/>
      <c r="G19" s="221"/>
    </row>
    <row r="20" spans="1:8" s="23" customFormat="1" ht="24" customHeight="1" thickBot="1" x14ac:dyDescent="0.25">
      <c r="A20" s="82"/>
      <c r="B20" s="85"/>
      <c r="C20" s="315"/>
      <c r="D20" s="79"/>
      <c r="E20" s="80"/>
      <c r="F20" s="81"/>
      <c r="G20" s="227"/>
    </row>
    <row r="21" spans="1:8" s="7" customFormat="1" ht="17.25" thickBot="1" x14ac:dyDescent="0.35">
      <c r="A21" s="77"/>
      <c r="B21" s="123" t="s">
        <v>89</v>
      </c>
      <c r="C21" s="271"/>
      <c r="D21" s="74"/>
      <c r="E21" s="75"/>
      <c r="F21" s="76"/>
      <c r="G21" s="225">
        <f>SUM(G11:G20)</f>
        <v>0</v>
      </c>
    </row>
  </sheetData>
  <sheetProtection selectLockedCells="1" selectUnlockedCells="1"/>
  <mergeCells count="3">
    <mergeCell ref="A4:G4"/>
    <mergeCell ref="A5:G5"/>
    <mergeCell ref="A6:G6"/>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B/7.0 TLAKARSKA DELA</oddHeader>
    <oddFooter>&amp;R&amp;P</oddFooter>
  </headerFooter>
  <rowBreaks count="1" manualBreakCount="1">
    <brk id="13" max="5"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BreakPreview" topLeftCell="A41" zoomScaleSheetLayoutView="100" workbookViewId="0">
      <selection activeCell="G49" sqref="G49"/>
    </sheetView>
  </sheetViews>
  <sheetFormatPr defaultRowHeight="16.5" x14ac:dyDescent="0.3"/>
  <cols>
    <col min="1" max="1" width="7.140625" style="14" customWidth="1"/>
    <col min="2" max="3" width="39.42578125" style="21" customWidth="1"/>
    <col min="4" max="4" width="5.7109375" style="14" customWidth="1"/>
    <col min="5" max="5" width="9.7109375" style="14" customWidth="1"/>
    <col min="6" max="6" width="12.42578125" style="14" customWidth="1"/>
    <col min="7" max="7" width="13.28515625" style="223" customWidth="1"/>
    <col min="8" max="12" width="9.140625" style="3"/>
    <col min="13" max="13" width="7.140625" style="3" customWidth="1"/>
    <col min="14" max="16384" width="9.140625" style="3"/>
  </cols>
  <sheetData>
    <row r="1" spans="1:8" x14ac:dyDescent="0.3">
      <c r="A1" s="6" t="s">
        <v>90</v>
      </c>
      <c r="B1" s="110" t="s">
        <v>91</v>
      </c>
      <c r="C1" s="110"/>
    </row>
    <row r="2" spans="1:8" x14ac:dyDescent="0.3">
      <c r="A2" s="6"/>
      <c r="B2" s="110"/>
      <c r="C2" s="110"/>
    </row>
    <row r="3" spans="1:8" customFormat="1" ht="15" x14ac:dyDescent="0.25">
      <c r="A3" s="62" t="s">
        <v>162</v>
      </c>
      <c r="B3" s="116"/>
      <c r="C3" s="116"/>
      <c r="D3" s="257"/>
      <c r="E3" s="258"/>
      <c r="F3" s="257"/>
      <c r="G3" s="259"/>
    </row>
    <row r="4" spans="1:8" s="155" customFormat="1" ht="13.5" x14ac:dyDescent="0.25">
      <c r="A4" s="793" t="s">
        <v>246</v>
      </c>
      <c r="B4" s="794"/>
      <c r="C4" s="794"/>
      <c r="D4" s="794"/>
      <c r="E4" s="794"/>
      <c r="F4" s="794"/>
      <c r="G4" s="795"/>
    </row>
    <row r="5" spans="1:8" s="155" customFormat="1" ht="41.25" customHeight="1" x14ac:dyDescent="0.25">
      <c r="A5" s="791" t="s">
        <v>237</v>
      </c>
      <c r="B5" s="728"/>
      <c r="C5" s="728"/>
      <c r="D5" s="728"/>
      <c r="E5" s="728"/>
      <c r="F5" s="728"/>
      <c r="G5" s="729"/>
    </row>
    <row r="6" spans="1:8" s="155" customFormat="1" ht="15" customHeight="1" x14ac:dyDescent="0.25">
      <c r="A6" s="791" t="s">
        <v>234</v>
      </c>
      <c r="B6" s="796"/>
      <c r="C6" s="796"/>
      <c r="D6" s="796"/>
      <c r="E6" s="796"/>
      <c r="F6" s="796"/>
      <c r="G6" s="797"/>
    </row>
    <row r="7" spans="1:8" s="155" customFormat="1" ht="44.25" customHeight="1" x14ac:dyDescent="0.25">
      <c r="A7" s="791" t="s">
        <v>235</v>
      </c>
      <c r="B7" s="728"/>
      <c r="C7" s="728"/>
      <c r="D7" s="728"/>
      <c r="E7" s="728"/>
      <c r="F7" s="728"/>
      <c r="G7" s="729"/>
    </row>
    <row r="8" spans="1:8" s="155" customFormat="1" ht="15" customHeight="1" x14ac:dyDescent="0.25">
      <c r="A8" s="791" t="s">
        <v>236</v>
      </c>
      <c r="B8" s="728"/>
      <c r="C8" s="728"/>
      <c r="D8" s="728"/>
      <c r="E8" s="728"/>
      <c r="F8" s="728"/>
      <c r="G8" s="729"/>
    </row>
    <row r="9" spans="1:8" s="155" customFormat="1" ht="12.75" customHeight="1" x14ac:dyDescent="0.25">
      <c r="A9" s="792" t="s">
        <v>259</v>
      </c>
      <c r="B9" s="724"/>
      <c r="C9" s="724"/>
      <c r="D9" s="724"/>
      <c r="E9" s="724"/>
      <c r="F9" s="724"/>
      <c r="G9" s="725"/>
    </row>
    <row r="10" spans="1:8" x14ac:dyDescent="0.3">
      <c r="A10" s="6"/>
      <c r="B10" s="110"/>
      <c r="C10" s="110"/>
    </row>
    <row r="12" spans="1:8" s="7" customFormat="1" ht="17.25" thickBot="1" x14ac:dyDescent="0.35">
      <c r="A12" s="8"/>
      <c r="B12" s="113" t="s">
        <v>29</v>
      </c>
      <c r="C12" s="307" t="s">
        <v>1094</v>
      </c>
      <c r="D12" s="260" t="s">
        <v>30</v>
      </c>
      <c r="E12" s="260" t="s">
        <v>31</v>
      </c>
      <c r="F12" s="260" t="s">
        <v>32</v>
      </c>
      <c r="G12" s="261" t="s">
        <v>33</v>
      </c>
    </row>
    <row r="13" spans="1:8" ht="17.25" thickTop="1" x14ac:dyDescent="0.3">
      <c r="C13" s="314"/>
    </row>
    <row r="14" spans="1:8" ht="166.15" customHeight="1" x14ac:dyDescent="0.3">
      <c r="A14" s="363" t="s">
        <v>260</v>
      </c>
      <c r="B14" s="386" t="s">
        <v>472</v>
      </c>
      <c r="C14" s="387"/>
      <c r="D14" s="461"/>
      <c r="E14" s="461"/>
      <c r="F14" s="461"/>
      <c r="G14" s="475"/>
    </row>
    <row r="15" spans="1:8" x14ac:dyDescent="0.3">
      <c r="A15" s="458"/>
      <c r="B15" s="357" t="s">
        <v>473</v>
      </c>
      <c r="C15" s="514" t="s">
        <v>1106</v>
      </c>
      <c r="D15" s="352" t="s">
        <v>45</v>
      </c>
      <c r="E15" s="353">
        <v>460</v>
      </c>
      <c r="F15" s="354"/>
      <c r="G15" s="355">
        <f>F15*E15</f>
        <v>0</v>
      </c>
      <c r="H15" s="273"/>
    </row>
    <row r="16" spans="1:8" x14ac:dyDescent="0.3">
      <c r="A16" s="459"/>
      <c r="B16" s="401" t="s">
        <v>474</v>
      </c>
      <c r="C16" s="402"/>
      <c r="D16" s="403" t="s">
        <v>45</v>
      </c>
      <c r="E16" s="404">
        <v>396.4</v>
      </c>
      <c r="F16" s="405"/>
      <c r="G16" s="406">
        <f>F16*E16</f>
        <v>0</v>
      </c>
      <c r="H16" s="273"/>
    </row>
    <row r="17" spans="1:8" x14ac:dyDescent="0.3">
      <c r="C17" s="314"/>
    </row>
    <row r="18" spans="1:8" s="23" customFormat="1" ht="140.25" x14ac:dyDescent="0.2">
      <c r="A18" s="363" t="s">
        <v>261</v>
      </c>
      <c r="B18" s="386" t="s">
        <v>477</v>
      </c>
      <c r="C18" s="387"/>
      <c r="D18" s="365" t="s">
        <v>45</v>
      </c>
      <c r="E18" s="366">
        <v>358</v>
      </c>
      <c r="F18" s="476"/>
      <c r="G18" s="388">
        <f>F18*E18</f>
        <v>0</v>
      </c>
      <c r="H18" s="273"/>
    </row>
    <row r="19" spans="1:8" s="23" customFormat="1" ht="38.25" x14ac:dyDescent="0.2">
      <c r="A19" s="458"/>
      <c r="B19" s="85" t="s">
        <v>475</v>
      </c>
      <c r="C19" s="315"/>
      <c r="D19" s="432"/>
      <c r="E19" s="432"/>
      <c r="F19" s="432"/>
      <c r="G19" s="477"/>
    </row>
    <row r="20" spans="1:8" s="23" customFormat="1" ht="38.25" x14ac:dyDescent="0.2">
      <c r="A20" s="459"/>
      <c r="B20" s="478" t="s">
        <v>476</v>
      </c>
      <c r="C20" s="479"/>
      <c r="D20" s="379"/>
      <c r="E20" s="379"/>
      <c r="F20" s="379"/>
      <c r="G20" s="393"/>
    </row>
    <row r="21" spans="1:8" s="23" customFormat="1" ht="16.5" customHeight="1" x14ac:dyDescent="0.2">
      <c r="A21" s="14"/>
      <c r="C21" s="381"/>
      <c r="D21" s="83"/>
      <c r="E21" s="83"/>
      <c r="F21" s="83"/>
      <c r="G21" s="222"/>
    </row>
    <row r="22" spans="1:8" s="23" customFormat="1" ht="127.5" x14ac:dyDescent="0.2">
      <c r="A22" s="363" t="s">
        <v>262</v>
      </c>
      <c r="B22" s="386" t="s">
        <v>478</v>
      </c>
      <c r="C22" s="553" t="s">
        <v>1221</v>
      </c>
      <c r="D22" s="365" t="s">
        <v>45</v>
      </c>
      <c r="E22" s="366">
        <v>101</v>
      </c>
      <c r="F22" s="476"/>
      <c r="G22" s="388">
        <f>F22*E22</f>
        <v>0</v>
      </c>
      <c r="H22" s="273"/>
    </row>
    <row r="23" spans="1:8" s="23" customFormat="1" ht="38.25" x14ac:dyDescent="0.2">
      <c r="A23" s="458"/>
      <c r="B23" s="85" t="s">
        <v>475</v>
      </c>
      <c r="C23" s="315"/>
      <c r="D23" s="432"/>
      <c r="E23" s="432"/>
      <c r="F23" s="432"/>
      <c r="G23" s="477"/>
    </row>
    <row r="24" spans="1:8" s="23" customFormat="1" ht="38.25" x14ac:dyDescent="0.2">
      <c r="A24" s="458"/>
      <c r="B24" s="478" t="s">
        <v>476</v>
      </c>
      <c r="C24" s="479"/>
      <c r="D24" s="379"/>
      <c r="E24" s="379"/>
      <c r="F24" s="379"/>
      <c r="G24" s="393"/>
    </row>
    <row r="25" spans="1:8" s="23" customFormat="1" ht="63.75" x14ac:dyDescent="0.2">
      <c r="A25" s="459" t="s">
        <v>1075</v>
      </c>
      <c r="B25" s="345"/>
      <c r="C25" s="514" t="s">
        <v>1219</v>
      </c>
      <c r="D25" s="445" t="s">
        <v>1220</v>
      </c>
      <c r="E25" s="445">
        <v>95</v>
      </c>
      <c r="F25" s="445"/>
      <c r="G25" s="558">
        <f>F25*E25</f>
        <v>0</v>
      </c>
    </row>
    <row r="26" spans="1:8" s="23" customFormat="1" ht="12.75" x14ac:dyDescent="0.2">
      <c r="A26" s="82"/>
      <c r="B26" s="85"/>
      <c r="C26" s="315"/>
      <c r="D26" s="184"/>
      <c r="E26" s="185"/>
      <c r="F26" s="198"/>
      <c r="G26" s="221"/>
    </row>
    <row r="27" spans="1:8" s="23" customFormat="1" ht="127.5" x14ac:dyDescent="0.2">
      <c r="A27" s="363" t="s">
        <v>263</v>
      </c>
      <c r="B27" s="386" t="s">
        <v>479</v>
      </c>
      <c r="C27" s="553" t="s">
        <v>1301</v>
      </c>
      <c r="D27" s="365" t="s">
        <v>45</v>
      </c>
      <c r="E27" s="366">
        <v>72.7</v>
      </c>
      <c r="F27" s="476"/>
      <c r="G27" s="388">
        <f>F27*E27</f>
        <v>0</v>
      </c>
      <c r="H27" s="273"/>
    </row>
    <row r="28" spans="1:8" s="23" customFormat="1" ht="38.25" x14ac:dyDescent="0.2">
      <c r="A28" s="458"/>
      <c r="B28" s="85" t="s">
        <v>475</v>
      </c>
      <c r="C28" s="315"/>
      <c r="D28" s="432"/>
      <c r="E28" s="432"/>
      <c r="F28" s="432"/>
      <c r="G28" s="477"/>
    </row>
    <row r="29" spans="1:8" s="23" customFormat="1" ht="38.25" x14ac:dyDescent="0.2">
      <c r="A29" s="459"/>
      <c r="B29" s="478" t="s">
        <v>476</v>
      </c>
      <c r="C29" s="479"/>
      <c r="D29" s="379"/>
      <c r="E29" s="379"/>
      <c r="F29" s="379"/>
      <c r="G29" s="393"/>
    </row>
    <row r="30" spans="1:8" s="23" customFormat="1" x14ac:dyDescent="0.2">
      <c r="A30" s="14"/>
      <c r="B30" s="85"/>
      <c r="C30" s="315"/>
      <c r="D30" s="184"/>
      <c r="E30" s="185"/>
      <c r="F30" s="198"/>
      <c r="G30" s="221"/>
    </row>
    <row r="31" spans="1:8" s="23" customFormat="1" ht="140.25" x14ac:dyDescent="0.2">
      <c r="A31" s="363" t="s">
        <v>264</v>
      </c>
      <c r="B31" s="386" t="s">
        <v>480</v>
      </c>
      <c r="C31" s="387"/>
      <c r="D31" s="365" t="s">
        <v>45</v>
      </c>
      <c r="E31" s="366">
        <v>570</v>
      </c>
      <c r="F31" s="476"/>
      <c r="G31" s="388">
        <f>F31*E31</f>
        <v>0</v>
      </c>
      <c r="H31" s="273"/>
    </row>
    <row r="32" spans="1:8" s="23" customFormat="1" ht="38.25" x14ac:dyDescent="0.2">
      <c r="A32" s="458"/>
      <c r="B32" s="85" t="s">
        <v>475</v>
      </c>
      <c r="C32" s="315"/>
      <c r="D32" s="333"/>
      <c r="E32" s="334"/>
      <c r="F32" s="480"/>
      <c r="G32" s="336"/>
    </row>
    <row r="33" spans="1:8" s="23" customFormat="1" ht="38.25" x14ac:dyDescent="0.2">
      <c r="A33" s="459"/>
      <c r="B33" s="478" t="s">
        <v>476</v>
      </c>
      <c r="C33" s="479"/>
      <c r="D33" s="403"/>
      <c r="E33" s="404"/>
      <c r="F33" s="481"/>
      <c r="G33" s="406"/>
    </row>
    <row r="34" spans="1:8" s="23" customFormat="1" x14ac:dyDescent="0.2">
      <c r="A34" s="14"/>
      <c r="B34" s="85"/>
      <c r="C34" s="315"/>
      <c r="D34" s="184"/>
      <c r="E34" s="185"/>
      <c r="F34" s="198"/>
      <c r="G34" s="221"/>
    </row>
    <row r="35" spans="1:8" s="23" customFormat="1" ht="140.25" x14ac:dyDescent="0.2">
      <c r="A35" s="363" t="s">
        <v>483</v>
      </c>
      <c r="B35" s="386" t="s">
        <v>481</v>
      </c>
      <c r="C35" s="553" t="s">
        <v>1302</v>
      </c>
      <c r="D35" s="365" t="s">
        <v>45</v>
      </c>
      <c r="E35" s="366">
        <v>240</v>
      </c>
      <c r="F35" s="476"/>
      <c r="G35" s="388">
        <f>F35*E35</f>
        <v>0</v>
      </c>
      <c r="H35" s="273"/>
    </row>
    <row r="36" spans="1:8" s="23" customFormat="1" ht="38.25" x14ac:dyDescent="0.2">
      <c r="A36" s="458"/>
      <c r="B36" s="85" t="s">
        <v>475</v>
      </c>
      <c r="C36" s="315"/>
      <c r="D36" s="333"/>
      <c r="E36" s="334"/>
      <c r="F36" s="480"/>
      <c r="G36" s="336"/>
    </row>
    <row r="37" spans="1:8" s="23" customFormat="1" ht="38.25" x14ac:dyDescent="0.2">
      <c r="A37" s="458"/>
      <c r="B37" s="478" t="s">
        <v>476</v>
      </c>
      <c r="C37" s="479"/>
      <c r="D37" s="403"/>
      <c r="E37" s="404"/>
      <c r="F37" s="481"/>
      <c r="G37" s="406"/>
    </row>
    <row r="38" spans="1:8" s="23" customFormat="1" ht="25.5" x14ac:dyDescent="0.2">
      <c r="A38" s="459" t="s">
        <v>1075</v>
      </c>
      <c r="B38" s="345"/>
      <c r="C38" s="514" t="s">
        <v>1081</v>
      </c>
      <c r="D38" s="352" t="s">
        <v>35</v>
      </c>
      <c r="E38" s="353">
        <v>150</v>
      </c>
      <c r="F38" s="454"/>
      <c r="G38" s="355">
        <f>F38*E38</f>
        <v>0</v>
      </c>
    </row>
    <row r="39" spans="1:8" s="23" customFormat="1" ht="12.75" x14ac:dyDescent="0.2">
      <c r="A39" s="82"/>
      <c r="B39" s="85"/>
      <c r="C39" s="315"/>
      <c r="D39" s="184"/>
      <c r="E39" s="185"/>
      <c r="F39" s="198"/>
      <c r="G39" s="221"/>
    </row>
    <row r="40" spans="1:8" s="23" customFormat="1" ht="153" x14ac:dyDescent="0.2">
      <c r="A40" s="363" t="s">
        <v>484</v>
      </c>
      <c r="B40" s="386" t="s">
        <v>482</v>
      </c>
      <c r="C40" s="387"/>
      <c r="D40" s="365" t="s">
        <v>45</v>
      </c>
      <c r="E40" s="366">
        <v>1736.53</v>
      </c>
      <c r="F40" s="476"/>
      <c r="G40" s="388">
        <f>F40*E40</f>
        <v>0</v>
      </c>
      <c r="H40" s="273"/>
    </row>
    <row r="41" spans="1:8" s="23" customFormat="1" ht="38.25" x14ac:dyDescent="0.2">
      <c r="A41" s="376"/>
      <c r="B41" s="85" t="s">
        <v>475</v>
      </c>
      <c r="C41" s="315"/>
      <c r="D41" s="333"/>
      <c r="E41" s="334"/>
      <c r="F41" s="480"/>
      <c r="G41" s="336"/>
    </row>
    <row r="42" spans="1:8" s="23" customFormat="1" ht="38.25" x14ac:dyDescent="0.2">
      <c r="A42" s="440"/>
      <c r="B42" s="478" t="s">
        <v>476</v>
      </c>
      <c r="C42" s="479"/>
      <c r="D42" s="403"/>
      <c r="E42" s="404"/>
      <c r="F42" s="481"/>
      <c r="G42" s="406"/>
    </row>
    <row r="43" spans="1:8" s="23" customFormat="1" x14ac:dyDescent="0.2">
      <c r="A43" s="14"/>
      <c r="B43" s="85"/>
      <c r="C43" s="315"/>
      <c r="D43" s="184"/>
      <c r="E43" s="185"/>
      <c r="F43" s="198"/>
      <c r="G43" s="221"/>
    </row>
    <row r="44" spans="1:8" s="23" customFormat="1" ht="44.25" customHeight="1" x14ac:dyDescent="0.2">
      <c r="A44" s="363" t="s">
        <v>485</v>
      </c>
      <c r="B44" s="386" t="s">
        <v>315</v>
      </c>
      <c r="C44" s="387"/>
      <c r="D44" s="365" t="s">
        <v>35</v>
      </c>
      <c r="E44" s="366">
        <v>1418.05</v>
      </c>
      <c r="F44" s="476"/>
      <c r="G44" s="388">
        <f>F44*E44</f>
        <v>0</v>
      </c>
      <c r="H44" s="273"/>
    </row>
    <row r="45" spans="1:8" s="23" customFormat="1" ht="44.25" customHeight="1" x14ac:dyDescent="0.2">
      <c r="A45" s="376"/>
      <c r="B45" s="85" t="s">
        <v>475</v>
      </c>
      <c r="C45" s="315"/>
      <c r="D45" s="333"/>
      <c r="E45" s="334"/>
      <c r="F45" s="480"/>
      <c r="G45" s="336"/>
    </row>
    <row r="46" spans="1:8" s="23" customFormat="1" ht="44.25" customHeight="1" x14ac:dyDescent="0.2">
      <c r="A46" s="440"/>
      <c r="B46" s="478" t="s">
        <v>476</v>
      </c>
      <c r="C46" s="479"/>
      <c r="D46" s="403"/>
      <c r="E46" s="404"/>
      <c r="F46" s="481"/>
      <c r="G46" s="406"/>
    </row>
    <row r="47" spans="1:8" s="23" customFormat="1" ht="14.45" customHeight="1" x14ac:dyDescent="0.2">
      <c r="A47" s="376"/>
      <c r="B47" s="266"/>
      <c r="C47" s="474"/>
      <c r="D47" s="333"/>
      <c r="E47" s="334"/>
      <c r="F47" s="480"/>
      <c r="G47" s="336"/>
    </row>
    <row r="48" spans="1:8" ht="54.6" customHeight="1" x14ac:dyDescent="0.3">
      <c r="A48" s="566" t="s">
        <v>1108</v>
      </c>
      <c r="B48" s="567"/>
      <c r="C48" s="657" t="s">
        <v>1303</v>
      </c>
      <c r="D48" s="566" t="s">
        <v>73</v>
      </c>
      <c r="E48" s="566">
        <v>23</v>
      </c>
      <c r="F48" s="566"/>
      <c r="G48" s="568">
        <f>F48*E48</f>
        <v>0</v>
      </c>
    </row>
    <row r="49" spans="1:8" s="23" customFormat="1" ht="127.5" x14ac:dyDescent="0.2">
      <c r="A49" s="363" t="s">
        <v>1231</v>
      </c>
      <c r="B49" s="386"/>
      <c r="C49" s="553" t="s">
        <v>1232</v>
      </c>
      <c r="D49" s="365" t="s">
        <v>45</v>
      </c>
      <c r="E49" s="366">
        <v>75</v>
      </c>
      <c r="F49" s="476"/>
      <c r="G49" s="388">
        <f>F49*E49</f>
        <v>0</v>
      </c>
      <c r="H49" s="273"/>
    </row>
    <row r="50" spans="1:8" s="23" customFormat="1" ht="38.25" x14ac:dyDescent="0.2">
      <c r="A50" s="458"/>
      <c r="B50" s="85"/>
      <c r="C50" s="332" t="s">
        <v>475</v>
      </c>
      <c r="D50" s="432"/>
      <c r="E50" s="432"/>
      <c r="F50" s="432"/>
      <c r="G50" s="477"/>
    </row>
    <row r="51" spans="1:8" s="23" customFormat="1" ht="51" x14ac:dyDescent="0.2">
      <c r="A51" s="458"/>
      <c r="B51" s="478"/>
      <c r="C51" s="512" t="s">
        <v>1233</v>
      </c>
      <c r="D51" s="379"/>
      <c r="E51" s="379"/>
      <c r="F51" s="379"/>
      <c r="G51" s="393"/>
    </row>
    <row r="52" spans="1:8" ht="12.6" customHeight="1" thickBot="1" x14ac:dyDescent="0.35">
      <c r="C52" s="314"/>
    </row>
    <row r="53" spans="1:8" s="7" customFormat="1" ht="17.25" thickBot="1" x14ac:dyDescent="0.35">
      <c r="A53" s="77"/>
      <c r="B53" s="123" t="s">
        <v>92</v>
      </c>
      <c r="C53" s="271"/>
      <c r="D53" s="265"/>
      <c r="E53" s="262"/>
      <c r="F53" s="263"/>
      <c r="G53" s="264">
        <f>SUM(G15:G52)</f>
        <v>0</v>
      </c>
    </row>
    <row r="55" spans="1:8" ht="15.75" customHeight="1" x14ac:dyDescent="0.3"/>
  </sheetData>
  <sheetProtection selectLockedCells="1" selectUnlockedCells="1"/>
  <mergeCells count="6">
    <mergeCell ref="A4:G4"/>
    <mergeCell ref="A5:G5"/>
    <mergeCell ref="A6:G6"/>
    <mergeCell ref="A7:G7"/>
    <mergeCell ref="A8:G8"/>
    <mergeCell ref="A9:G9"/>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B/8.0 KERAMIČARSKA DELA</oddHeader>
    <oddFooter>&amp;R&amp;P</oddFooter>
  </headerFooter>
  <rowBreaks count="3" manualBreakCount="3">
    <brk id="20" max="5" man="1"/>
    <brk id="33" max="5" man="1"/>
    <brk id="48" max="16383"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topLeftCell="A13" zoomScaleSheetLayoutView="100" workbookViewId="0">
      <selection activeCell="G23" sqref="G23"/>
    </sheetView>
  </sheetViews>
  <sheetFormatPr defaultRowHeight="16.5" x14ac:dyDescent="0.3"/>
  <cols>
    <col min="1" max="1" width="7.140625" style="14" customWidth="1"/>
    <col min="2" max="3" width="39.42578125" style="21" customWidth="1"/>
    <col min="4" max="4" width="5.7109375" style="3" customWidth="1"/>
    <col min="5" max="5" width="10.42578125" style="3" customWidth="1"/>
    <col min="6" max="6" width="12.5703125" style="3" customWidth="1"/>
    <col min="7" max="7" width="12.42578125" style="213" customWidth="1"/>
    <col min="8" max="12" width="9.140625" style="3"/>
    <col min="13" max="13" width="7.140625" style="3" customWidth="1"/>
    <col min="14" max="16384" width="9.140625" style="3"/>
  </cols>
  <sheetData>
    <row r="1" spans="1:8" x14ac:dyDescent="0.3">
      <c r="A1" s="6" t="s">
        <v>93</v>
      </c>
      <c r="B1" s="110" t="s">
        <v>96</v>
      </c>
      <c r="C1" s="110"/>
    </row>
    <row r="2" spans="1:8" x14ac:dyDescent="0.3">
      <c r="A2" s="6"/>
      <c r="B2" s="110"/>
      <c r="C2" s="110"/>
    </row>
    <row r="3" spans="1:8" s="171" customFormat="1" ht="15" x14ac:dyDescent="0.25">
      <c r="A3" s="62" t="s">
        <v>163</v>
      </c>
      <c r="B3" s="116"/>
      <c r="C3" s="116"/>
      <c r="D3" s="63"/>
      <c r="E3" s="64"/>
      <c r="F3" s="65"/>
      <c r="G3" s="214"/>
    </row>
    <row r="4" spans="1:8" s="145" customFormat="1" ht="13.5" customHeight="1" x14ac:dyDescent="0.25">
      <c r="A4" s="736" t="s">
        <v>243</v>
      </c>
      <c r="B4" s="704"/>
      <c r="C4" s="704"/>
      <c r="D4" s="704"/>
      <c r="E4" s="704"/>
      <c r="F4" s="704"/>
      <c r="G4" s="705"/>
    </row>
    <row r="5" spans="1:8" s="155" customFormat="1" ht="41.25" customHeight="1" x14ac:dyDescent="0.25">
      <c r="A5" s="694" t="s">
        <v>238</v>
      </c>
      <c r="B5" s="759"/>
      <c r="C5" s="759"/>
      <c r="D5" s="759"/>
      <c r="E5" s="759"/>
      <c r="F5" s="759"/>
      <c r="G5" s="760"/>
    </row>
    <row r="6" spans="1:8" s="155" customFormat="1" ht="15.75" customHeight="1" x14ac:dyDescent="0.25">
      <c r="A6" s="791" t="s">
        <v>239</v>
      </c>
      <c r="B6" s="728"/>
      <c r="C6" s="728"/>
      <c r="D6" s="728"/>
      <c r="E6" s="728"/>
      <c r="F6" s="728"/>
      <c r="G6" s="729"/>
    </row>
    <row r="7" spans="1:8" s="155" customFormat="1" ht="29.25" customHeight="1" x14ac:dyDescent="0.25">
      <c r="A7" s="791" t="s">
        <v>240</v>
      </c>
      <c r="B7" s="728"/>
      <c r="C7" s="728"/>
      <c r="D7" s="728"/>
      <c r="E7" s="728"/>
      <c r="F7" s="728"/>
      <c r="G7" s="729"/>
    </row>
    <row r="8" spans="1:8" s="155" customFormat="1" ht="27.75" customHeight="1" x14ac:dyDescent="0.25">
      <c r="A8" s="792" t="s">
        <v>241</v>
      </c>
      <c r="B8" s="724"/>
      <c r="C8" s="724"/>
      <c r="D8" s="724"/>
      <c r="E8" s="724"/>
      <c r="F8" s="724"/>
      <c r="G8" s="725"/>
    </row>
    <row r="9" spans="1:8" x14ac:dyDescent="0.3">
      <c r="A9" s="6"/>
      <c r="B9" s="110"/>
      <c r="C9" s="110"/>
    </row>
    <row r="11" spans="1:8" s="7" customFormat="1" ht="17.25" thickBot="1" x14ac:dyDescent="0.35">
      <c r="A11" s="8"/>
      <c r="B11" s="113" t="s">
        <v>29</v>
      </c>
      <c r="C11" s="307" t="s">
        <v>1094</v>
      </c>
      <c r="D11" s="9" t="s">
        <v>30</v>
      </c>
      <c r="E11" s="9" t="s">
        <v>31</v>
      </c>
      <c r="F11" s="9" t="s">
        <v>32</v>
      </c>
      <c r="G11" s="219" t="s">
        <v>33</v>
      </c>
    </row>
    <row r="12" spans="1:8" ht="17.25" thickTop="1" x14ac:dyDescent="0.3">
      <c r="C12" s="314"/>
    </row>
    <row r="13" spans="1:8" s="23" customFormat="1" ht="71.25" customHeight="1" x14ac:dyDescent="0.2">
      <c r="A13" s="356" t="s">
        <v>94</v>
      </c>
      <c r="B13" s="357" t="s">
        <v>487</v>
      </c>
      <c r="C13" s="358"/>
      <c r="D13" s="352" t="s">
        <v>45</v>
      </c>
      <c r="E13" s="353">
        <v>1898.68</v>
      </c>
      <c r="F13" s="354"/>
      <c r="G13" s="355">
        <f>F13*E13</f>
        <v>0</v>
      </c>
      <c r="H13" s="273"/>
    </row>
    <row r="14" spans="1:8" s="23" customFormat="1" ht="12.75" x14ac:dyDescent="0.2">
      <c r="A14" s="78"/>
      <c r="B14" s="85"/>
      <c r="C14" s="315"/>
      <c r="D14" s="184"/>
      <c r="E14" s="185"/>
      <c r="F14" s="186"/>
      <c r="G14" s="221"/>
    </row>
    <row r="15" spans="1:8" s="23" customFormat="1" ht="68.25" customHeight="1" x14ac:dyDescent="0.2">
      <c r="A15" s="356" t="s">
        <v>182</v>
      </c>
      <c r="B15" s="357" t="s">
        <v>486</v>
      </c>
      <c r="C15" s="346" t="s">
        <v>1082</v>
      </c>
      <c r="D15" s="352" t="s">
        <v>45</v>
      </c>
      <c r="E15" s="353">
        <v>485.31</v>
      </c>
      <c r="F15" s="354"/>
      <c r="G15" s="355">
        <f>F15*E15</f>
        <v>0</v>
      </c>
      <c r="H15" s="273"/>
    </row>
    <row r="16" spans="1:8" s="23" customFormat="1" ht="12.75" x14ac:dyDescent="0.2">
      <c r="A16" s="78"/>
      <c r="B16" s="85"/>
      <c r="C16" s="315"/>
      <c r="D16" s="184"/>
      <c r="E16" s="185"/>
      <c r="F16" s="186"/>
      <c r="G16" s="221"/>
    </row>
    <row r="17" spans="1:8" s="23" customFormat="1" ht="69" customHeight="1" x14ac:dyDescent="0.2">
      <c r="A17" s="356" t="s">
        <v>281</v>
      </c>
      <c r="B17" s="357" t="s">
        <v>316</v>
      </c>
      <c r="C17" s="346" t="s">
        <v>1082</v>
      </c>
      <c r="D17" s="352" t="s">
        <v>45</v>
      </c>
      <c r="E17" s="353">
        <v>6720.76</v>
      </c>
      <c r="F17" s="354"/>
      <c r="G17" s="355">
        <f>F17*E17</f>
        <v>0</v>
      </c>
      <c r="H17" s="273"/>
    </row>
    <row r="18" spans="1:8" s="23" customFormat="1" ht="12.75" x14ac:dyDescent="0.2">
      <c r="A18" s="78"/>
      <c r="B18" s="85"/>
      <c r="C18" s="315"/>
      <c r="D18" s="184"/>
      <c r="E18" s="185"/>
      <c r="F18" s="186"/>
      <c r="G18" s="221"/>
    </row>
    <row r="19" spans="1:8" s="23" customFormat="1" ht="69" customHeight="1" x14ac:dyDescent="0.2">
      <c r="A19" s="82" t="s">
        <v>490</v>
      </c>
      <c r="B19" s="85" t="s">
        <v>488</v>
      </c>
      <c r="C19" s="346" t="s">
        <v>1082</v>
      </c>
      <c r="D19" s="184" t="s">
        <v>45</v>
      </c>
      <c r="E19" s="185">
        <v>5440</v>
      </c>
      <c r="F19" s="186"/>
      <c r="G19" s="221">
        <f>F19*E19</f>
        <v>0</v>
      </c>
      <c r="H19" s="273"/>
    </row>
    <row r="20" spans="1:8" s="23" customFormat="1" ht="12.75" x14ac:dyDescent="0.2">
      <c r="A20" s="78"/>
      <c r="B20" s="85"/>
      <c r="C20" s="315"/>
      <c r="D20" s="184"/>
      <c r="E20" s="185"/>
      <c r="F20" s="186"/>
      <c r="G20" s="221"/>
    </row>
    <row r="21" spans="1:8" s="23" customFormat="1" ht="71.25" customHeight="1" x14ac:dyDescent="0.2">
      <c r="A21" s="356" t="s">
        <v>491</v>
      </c>
      <c r="B21" s="357" t="s">
        <v>489</v>
      </c>
      <c r="C21" s="358"/>
      <c r="D21" s="352" t="s">
        <v>45</v>
      </c>
      <c r="E21" s="353">
        <v>1564.34</v>
      </c>
      <c r="F21" s="354"/>
      <c r="G21" s="355">
        <f>F21*E21</f>
        <v>0</v>
      </c>
      <c r="H21" s="273"/>
    </row>
    <row r="22" spans="1:8" ht="27" customHeight="1" thickBot="1" x14ac:dyDescent="0.35">
      <c r="A22" s="13"/>
      <c r="B22" s="131"/>
      <c r="C22" s="482"/>
      <c r="D22" s="10"/>
      <c r="E22" s="11"/>
      <c r="F22" s="12"/>
      <c r="G22" s="243"/>
    </row>
    <row r="23" spans="1:8" s="7" customFormat="1" ht="17.25" thickBot="1" x14ac:dyDescent="0.35">
      <c r="A23" s="77"/>
      <c r="B23" s="123" t="s">
        <v>98</v>
      </c>
      <c r="C23" s="271"/>
      <c r="D23" s="74"/>
      <c r="E23" s="75"/>
      <c r="F23" s="76"/>
      <c r="G23" s="225">
        <f>SUM(G12:G22)</f>
        <v>0</v>
      </c>
    </row>
  </sheetData>
  <sheetProtection selectLockedCells="1" selectUnlockedCells="1"/>
  <mergeCells count="5">
    <mergeCell ref="A4:G4"/>
    <mergeCell ref="A5:G5"/>
    <mergeCell ref="A6:G6"/>
    <mergeCell ref="A7:G7"/>
    <mergeCell ref="A8:G8"/>
  </mergeCells>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B/9.0 SLIKOPLESKARSKA DELA</oddHeader>
    <oddFooter>&amp;R&amp;P</odd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SheetLayoutView="100" workbookViewId="0">
      <selection activeCell="L26" sqref="L26"/>
    </sheetView>
  </sheetViews>
  <sheetFormatPr defaultRowHeight="16.5" x14ac:dyDescent="0.25"/>
  <cols>
    <col min="1" max="1" width="12.42578125" style="142" customWidth="1"/>
    <col min="2" max="2" width="14" style="142" customWidth="1"/>
    <col min="3" max="3" width="9" style="142" customWidth="1"/>
    <col min="4" max="4" width="9.140625" style="142"/>
    <col min="5" max="5" width="6.85546875" style="142" customWidth="1"/>
    <col min="6" max="6" width="9.140625" style="142"/>
    <col min="7" max="8" width="6.42578125" style="142" customWidth="1"/>
    <col min="9" max="9" width="14.140625" style="142" customWidth="1"/>
    <col min="10" max="10" width="9.140625" style="142"/>
    <col min="11" max="11" width="11.5703125" style="142" customWidth="1"/>
    <col min="12" max="16384" width="9.140625" style="142"/>
  </cols>
  <sheetData>
    <row r="1" spans="1:9" s="134" customFormat="1" ht="18" x14ac:dyDescent="0.25">
      <c r="A1" s="132" t="s">
        <v>188</v>
      </c>
      <c r="B1" s="133"/>
      <c r="C1" s="133"/>
      <c r="D1" s="133"/>
      <c r="E1" s="133"/>
      <c r="F1" s="133"/>
    </row>
    <row r="2" spans="1:9" s="135" customFormat="1" ht="42" customHeight="1" x14ac:dyDescent="0.25">
      <c r="A2" s="687" t="s">
        <v>1226</v>
      </c>
      <c r="B2" s="687"/>
      <c r="C2" s="687"/>
      <c r="D2" s="687"/>
      <c r="E2" s="687"/>
      <c r="F2" s="687"/>
      <c r="G2" s="687"/>
      <c r="H2" s="687"/>
      <c r="I2" s="687"/>
    </row>
    <row r="3" spans="1:9" s="135" customFormat="1" ht="6.6" customHeight="1" x14ac:dyDescent="0.25">
      <c r="A3" s="641"/>
      <c r="B3" s="641"/>
      <c r="C3" s="641"/>
      <c r="D3" s="641"/>
      <c r="E3" s="641"/>
      <c r="F3" s="641"/>
      <c r="G3" s="641"/>
      <c r="H3" s="641"/>
      <c r="I3" s="641"/>
    </row>
    <row r="4" spans="1:9" s="135" customFormat="1" ht="99.6" customHeight="1" x14ac:dyDescent="0.25">
      <c r="A4" s="687" t="s">
        <v>1249</v>
      </c>
      <c r="B4" s="687"/>
      <c r="C4" s="687"/>
      <c r="D4" s="687"/>
      <c r="E4" s="687"/>
      <c r="F4" s="687"/>
      <c r="G4" s="687"/>
      <c r="H4" s="687"/>
      <c r="I4" s="687"/>
    </row>
    <row r="5" spans="1:9" s="135" customFormat="1" ht="13.15" customHeight="1" x14ac:dyDescent="0.25">
      <c r="A5" s="627"/>
      <c r="B5" s="627"/>
      <c r="C5" s="627"/>
      <c r="D5" s="627"/>
      <c r="E5" s="627"/>
      <c r="F5" s="627"/>
      <c r="G5" s="627"/>
      <c r="H5" s="627"/>
      <c r="I5" s="627"/>
    </row>
    <row r="6" spans="1:9" s="136" customFormat="1" ht="84" customHeight="1" x14ac:dyDescent="0.25">
      <c r="A6" s="688" t="s">
        <v>322</v>
      </c>
      <c r="B6" s="689"/>
      <c r="C6" s="689"/>
      <c r="D6" s="689"/>
      <c r="E6" s="689"/>
      <c r="F6" s="689"/>
      <c r="G6" s="689"/>
      <c r="H6" s="689"/>
      <c r="I6" s="689"/>
    </row>
    <row r="7" spans="1:9" s="136" customFormat="1" ht="5.0999999999999996" customHeight="1" x14ac:dyDescent="0.25">
      <c r="A7" s="137"/>
      <c r="B7" s="137"/>
      <c r="C7" s="137"/>
      <c r="D7" s="137"/>
      <c r="E7" s="137"/>
      <c r="F7" s="137"/>
    </row>
    <row r="8" spans="1:9" s="136" customFormat="1" ht="29.25" customHeight="1" x14ac:dyDescent="0.25">
      <c r="A8" s="686" t="s">
        <v>195</v>
      </c>
      <c r="B8" s="686"/>
      <c r="C8" s="686"/>
      <c r="D8" s="686"/>
      <c r="E8" s="686"/>
      <c r="F8" s="686"/>
      <c r="G8" s="686"/>
      <c r="H8" s="686"/>
      <c r="I8" s="686"/>
    </row>
    <row r="9" spans="1:9" s="136" customFormat="1" ht="5.0999999999999996" customHeight="1" x14ac:dyDescent="0.25">
      <c r="A9" s="138"/>
      <c r="B9" s="139"/>
      <c r="C9" s="139"/>
      <c r="D9" s="139"/>
      <c r="E9" s="139"/>
      <c r="F9" s="139"/>
    </row>
    <row r="10" spans="1:9" s="136" customFormat="1" ht="83.25" customHeight="1" x14ac:dyDescent="0.25">
      <c r="A10" s="686" t="s">
        <v>196</v>
      </c>
      <c r="B10" s="686"/>
      <c r="C10" s="686"/>
      <c r="D10" s="686"/>
      <c r="E10" s="686"/>
      <c r="F10" s="686"/>
      <c r="G10" s="686"/>
      <c r="H10" s="686"/>
      <c r="I10" s="686"/>
    </row>
    <row r="11" spans="1:9" s="136" customFormat="1" ht="5.0999999999999996" customHeight="1" x14ac:dyDescent="0.25">
      <c r="A11" s="138"/>
      <c r="B11" s="139"/>
      <c r="C11" s="139"/>
      <c r="D11" s="139"/>
      <c r="E11" s="139"/>
      <c r="F11" s="139"/>
    </row>
    <row r="12" spans="1:9" s="136" customFormat="1" ht="55.9" customHeight="1" x14ac:dyDescent="0.25">
      <c r="A12" s="685" t="s">
        <v>197</v>
      </c>
      <c r="B12" s="685"/>
      <c r="C12" s="685"/>
      <c r="D12" s="685"/>
      <c r="E12" s="685"/>
      <c r="F12" s="685"/>
      <c r="G12" s="685"/>
      <c r="H12" s="685"/>
      <c r="I12" s="685"/>
    </row>
    <row r="13" spans="1:9" s="136" customFormat="1" ht="13.15" customHeight="1" x14ac:dyDescent="0.25">
      <c r="A13" s="107"/>
    </row>
    <row r="14" spans="1:9" s="136" customFormat="1" ht="30" customHeight="1" x14ac:dyDescent="0.25">
      <c r="A14" s="685" t="s">
        <v>198</v>
      </c>
      <c r="B14" s="685"/>
      <c r="C14" s="685"/>
      <c r="D14" s="685"/>
      <c r="E14" s="685"/>
      <c r="F14" s="685"/>
      <c r="G14" s="685"/>
      <c r="H14" s="685"/>
      <c r="I14" s="685"/>
    </row>
    <row r="15" spans="1:9" s="136" customFormat="1" ht="5.0999999999999996" customHeight="1" x14ac:dyDescent="0.25">
      <c r="A15" s="107"/>
    </row>
    <row r="16" spans="1:9" s="136" customFormat="1" ht="56.25" customHeight="1" x14ac:dyDescent="0.25">
      <c r="A16" s="685" t="s">
        <v>244</v>
      </c>
      <c r="B16" s="685"/>
      <c r="C16" s="685"/>
      <c r="D16" s="685"/>
      <c r="E16" s="685"/>
      <c r="F16" s="685"/>
      <c r="G16" s="685"/>
      <c r="H16" s="685"/>
      <c r="I16" s="685"/>
    </row>
    <row r="17" spans="1:9" s="136" customFormat="1" ht="56.25" customHeight="1" x14ac:dyDescent="0.25">
      <c r="A17" s="685" t="s">
        <v>199</v>
      </c>
      <c r="B17" s="685"/>
      <c r="C17" s="685"/>
      <c r="D17" s="685"/>
      <c r="E17" s="685"/>
      <c r="F17" s="685"/>
      <c r="G17" s="685"/>
      <c r="H17" s="685"/>
      <c r="I17" s="685"/>
    </row>
    <row r="18" spans="1:9" s="136" customFormat="1" ht="5.0999999999999996" customHeight="1" x14ac:dyDescent="0.25">
      <c r="A18" s="107"/>
    </row>
    <row r="19" spans="1:9" s="136" customFormat="1" ht="28.5" customHeight="1" x14ac:dyDescent="0.25">
      <c r="A19" s="686" t="s">
        <v>200</v>
      </c>
      <c r="B19" s="686"/>
      <c r="C19" s="686"/>
      <c r="D19" s="686"/>
      <c r="E19" s="686"/>
      <c r="F19" s="686"/>
      <c r="G19" s="686"/>
      <c r="H19" s="686"/>
      <c r="I19" s="686"/>
    </row>
    <row r="20" spans="1:9" s="136" customFormat="1" ht="5.0999999999999996" customHeight="1" x14ac:dyDescent="0.25">
      <c r="A20" s="138"/>
      <c r="B20" s="138"/>
      <c r="C20" s="138"/>
      <c r="D20" s="138"/>
      <c r="E20" s="138"/>
      <c r="F20" s="138"/>
    </row>
    <row r="21" spans="1:9" s="136" customFormat="1" ht="54" customHeight="1" x14ac:dyDescent="0.25">
      <c r="A21" s="686" t="s">
        <v>201</v>
      </c>
      <c r="B21" s="686"/>
      <c r="C21" s="686"/>
      <c r="D21" s="686"/>
      <c r="E21" s="686"/>
      <c r="F21" s="686"/>
      <c r="G21" s="686"/>
      <c r="H21" s="686"/>
      <c r="I21" s="686"/>
    </row>
    <row r="22" spans="1:9" s="136" customFormat="1" ht="5.0999999999999996" customHeight="1" x14ac:dyDescent="0.25">
      <c r="A22" s="138"/>
      <c r="B22" s="138"/>
      <c r="C22" s="138"/>
      <c r="D22" s="138"/>
      <c r="E22" s="138"/>
      <c r="F22" s="138"/>
    </row>
    <row r="23" spans="1:9" s="136" customFormat="1" ht="15" customHeight="1" x14ac:dyDescent="0.25">
      <c r="A23" s="686" t="s">
        <v>202</v>
      </c>
      <c r="B23" s="686"/>
      <c r="C23" s="686"/>
      <c r="D23" s="686"/>
      <c r="E23" s="686"/>
      <c r="F23" s="686"/>
      <c r="G23" s="686"/>
      <c r="H23" s="686"/>
      <c r="I23" s="686"/>
    </row>
    <row r="24" spans="1:9" s="141" customFormat="1" ht="12.75" x14ac:dyDescent="0.25">
      <c r="A24" s="140" t="s">
        <v>189</v>
      </c>
    </row>
    <row r="25" spans="1:9" s="141" customFormat="1" ht="14.25" customHeight="1" x14ac:dyDescent="0.25">
      <c r="A25" s="684" t="s">
        <v>190</v>
      </c>
      <c r="B25" s="684"/>
      <c r="C25" s="684"/>
      <c r="D25" s="684"/>
      <c r="E25" s="684"/>
      <c r="F25" s="684"/>
      <c r="G25" s="684"/>
      <c r="H25" s="684"/>
      <c r="I25" s="684"/>
    </row>
    <row r="26" spans="1:9" s="141" customFormat="1" ht="12.75" x14ac:dyDescent="0.25">
      <c r="A26" s="684" t="s">
        <v>191</v>
      </c>
      <c r="B26" s="684"/>
      <c r="C26" s="684"/>
      <c r="D26" s="684"/>
      <c r="E26" s="684"/>
      <c r="F26" s="684"/>
      <c r="G26" s="684"/>
      <c r="H26" s="684"/>
      <c r="I26" s="684"/>
    </row>
    <row r="27" spans="1:9" s="141" customFormat="1" ht="12.75" x14ac:dyDescent="0.25">
      <c r="A27" s="684"/>
      <c r="B27" s="684"/>
      <c r="C27" s="684"/>
      <c r="D27" s="684"/>
      <c r="E27" s="684"/>
      <c r="F27" s="684"/>
      <c r="G27" s="684"/>
      <c r="H27" s="684"/>
      <c r="I27" s="684"/>
    </row>
    <row r="28" spans="1:9" s="141" customFormat="1" ht="12.75" x14ac:dyDescent="0.25">
      <c r="A28" s="684"/>
      <c r="B28" s="684"/>
      <c r="C28" s="684"/>
      <c r="D28" s="684"/>
      <c r="E28" s="684"/>
      <c r="F28" s="684"/>
      <c r="G28" s="684"/>
      <c r="H28" s="684"/>
      <c r="I28" s="684"/>
    </row>
    <row r="29" spans="1:9" s="141" customFormat="1" ht="14.25" customHeight="1" x14ac:dyDescent="0.25">
      <c r="A29" s="684"/>
      <c r="B29" s="684"/>
      <c r="C29" s="684"/>
      <c r="D29" s="684"/>
      <c r="E29" s="684"/>
      <c r="F29" s="684"/>
      <c r="G29" s="684"/>
      <c r="H29" s="684"/>
      <c r="I29" s="684"/>
    </row>
    <row r="30" spans="1:9" s="141" customFormat="1" ht="12.75" x14ac:dyDescent="0.25">
      <c r="A30" s="684" t="s">
        <v>192</v>
      </c>
      <c r="B30" s="684"/>
      <c r="C30" s="684"/>
      <c r="D30" s="684"/>
      <c r="E30" s="684"/>
      <c r="F30" s="684"/>
      <c r="G30" s="684"/>
      <c r="H30" s="684"/>
      <c r="I30" s="684"/>
    </row>
    <row r="31" spans="1:9" s="141" customFormat="1" ht="15" customHeight="1" x14ac:dyDescent="0.25">
      <c r="A31" s="684"/>
      <c r="B31" s="684"/>
      <c r="C31" s="684"/>
      <c r="D31" s="684"/>
      <c r="E31" s="684"/>
      <c r="F31" s="684"/>
      <c r="G31" s="684"/>
      <c r="H31" s="684"/>
      <c r="I31" s="684"/>
    </row>
    <row r="32" spans="1:9" s="141" customFormat="1" ht="12.75" x14ac:dyDescent="0.25">
      <c r="A32" s="684" t="s">
        <v>193</v>
      </c>
      <c r="B32" s="684"/>
      <c r="C32" s="684"/>
      <c r="D32" s="684"/>
      <c r="E32" s="684"/>
      <c r="F32" s="684"/>
      <c r="G32" s="684"/>
      <c r="H32" s="684"/>
      <c r="I32" s="684"/>
    </row>
    <row r="33" spans="1:9" s="141" customFormat="1" ht="14.25" customHeight="1" x14ac:dyDescent="0.25">
      <c r="A33" s="684"/>
      <c r="B33" s="684"/>
      <c r="C33" s="684"/>
      <c r="D33" s="684"/>
      <c r="E33" s="684"/>
      <c r="F33" s="684"/>
      <c r="G33" s="684"/>
      <c r="H33" s="684"/>
      <c r="I33" s="684"/>
    </row>
    <row r="34" spans="1:9" s="141" customFormat="1" ht="12.75" x14ac:dyDescent="0.25">
      <c r="A34" s="684" t="s">
        <v>194</v>
      </c>
      <c r="B34" s="684"/>
      <c r="C34" s="684"/>
      <c r="D34" s="684"/>
      <c r="E34" s="684"/>
      <c r="F34" s="684"/>
      <c r="G34" s="684"/>
      <c r="H34" s="684"/>
      <c r="I34" s="684"/>
    </row>
    <row r="35" spans="1:9" s="141" customFormat="1" ht="12.75" x14ac:dyDescent="0.25">
      <c r="A35" s="684"/>
      <c r="B35" s="684"/>
      <c r="C35" s="684"/>
      <c r="D35" s="684"/>
      <c r="E35" s="684"/>
      <c r="F35" s="684"/>
      <c r="G35" s="684"/>
      <c r="H35" s="684"/>
      <c r="I35" s="684"/>
    </row>
    <row r="36" spans="1:9" s="136" customFormat="1" ht="5.0999999999999996" customHeight="1" x14ac:dyDescent="0.25">
      <c r="A36" s="138"/>
      <c r="B36" s="138"/>
      <c r="C36" s="138"/>
      <c r="D36" s="138"/>
      <c r="E36" s="138"/>
      <c r="F36" s="138"/>
    </row>
    <row r="37" spans="1:9" s="136" customFormat="1" ht="14.25" customHeight="1" x14ac:dyDescent="0.25">
      <c r="A37" s="686" t="s">
        <v>203</v>
      </c>
      <c r="B37" s="686"/>
      <c r="C37" s="686"/>
      <c r="D37" s="686"/>
      <c r="E37" s="686"/>
      <c r="F37" s="686"/>
      <c r="G37" s="686"/>
      <c r="H37" s="686"/>
      <c r="I37" s="686"/>
    </row>
  </sheetData>
  <sheetProtection selectLockedCells="1" selectUnlockedCells="1"/>
  <mergeCells count="18">
    <mergeCell ref="A32:I33"/>
    <mergeCell ref="A2:I2"/>
    <mergeCell ref="A6:I6"/>
    <mergeCell ref="A8:I8"/>
    <mergeCell ref="A10:I10"/>
    <mergeCell ref="A12:I12"/>
    <mergeCell ref="A14:I14"/>
    <mergeCell ref="A4:I4"/>
    <mergeCell ref="A34:I35"/>
    <mergeCell ref="A16:I16"/>
    <mergeCell ref="A17:I17"/>
    <mergeCell ref="A19:I19"/>
    <mergeCell ref="A21:I21"/>
    <mergeCell ref="A37:I37"/>
    <mergeCell ref="A23:I23"/>
    <mergeCell ref="A25:I25"/>
    <mergeCell ref="A26:I29"/>
    <mergeCell ref="A30:I31"/>
  </mergeCells>
  <pageMargins left="0.78740157480314965" right="0.59055118110236227" top="0.98425196850393704" bottom="0.55118110236220474" header="0.51181102362204722" footer="0.51181102362204722"/>
  <pageSetup paperSize="9" scale="95" firstPageNumber="0" orientation="portrait" horizontalDpi="300" verticalDpi="300" r:id="rId1"/>
  <headerFooter alignWithMargins="0">
    <oddHeader>&amp;L&amp;9Objekt: Dom starejših občanov Moravče&amp;R&amp;9UVOD V PROJEKTANTSKI POPIS</oddHeader>
    <oddFooter>&amp;L
&amp;R&amp;P</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37" zoomScale="110" zoomScaleSheetLayoutView="110" workbookViewId="0">
      <selection activeCell="A17" sqref="A17"/>
    </sheetView>
  </sheetViews>
  <sheetFormatPr defaultRowHeight="16.5" x14ac:dyDescent="0.3"/>
  <cols>
    <col min="1" max="1" width="7.140625" style="14" customWidth="1"/>
    <col min="2" max="3" width="39.42578125" style="21" customWidth="1"/>
    <col min="4" max="4" width="5.7109375" style="3" customWidth="1"/>
    <col min="5" max="5" width="10.42578125" style="3" customWidth="1"/>
    <col min="6" max="6" width="11" style="3" customWidth="1"/>
    <col min="7" max="7" width="12.7109375" style="213" customWidth="1"/>
    <col min="8" max="12" width="9.140625" style="3"/>
    <col min="13" max="13" width="7.140625" style="3" customWidth="1"/>
    <col min="14" max="16384" width="9.140625" style="3"/>
  </cols>
  <sheetData>
    <row r="1" spans="1:8" x14ac:dyDescent="0.3">
      <c r="A1" s="6" t="s">
        <v>95</v>
      </c>
      <c r="B1" s="110" t="s">
        <v>270</v>
      </c>
      <c r="C1" s="110"/>
    </row>
    <row r="2" spans="1:8" x14ac:dyDescent="0.3">
      <c r="A2" s="6"/>
      <c r="B2" s="110"/>
      <c r="C2" s="110"/>
    </row>
    <row r="3" spans="1:8" x14ac:dyDescent="0.3">
      <c r="A3" s="6"/>
      <c r="B3" s="110"/>
      <c r="C3" s="110"/>
    </row>
    <row r="4" spans="1:8" x14ac:dyDescent="0.3">
      <c r="A4" s="18"/>
    </row>
    <row r="5" spans="1:8" s="7" customFormat="1" ht="17.25" thickBot="1" x14ac:dyDescent="0.35">
      <c r="A5" s="19"/>
      <c r="B5" s="113" t="s">
        <v>29</v>
      </c>
      <c r="C5" s="307" t="s">
        <v>1094</v>
      </c>
      <c r="D5" s="9" t="s">
        <v>30</v>
      </c>
      <c r="E5" s="9" t="s">
        <v>31</v>
      </c>
      <c r="F5" s="9" t="s">
        <v>32</v>
      </c>
      <c r="G5" s="219" t="s">
        <v>33</v>
      </c>
    </row>
    <row r="6" spans="1:8" ht="17.25" thickTop="1" x14ac:dyDescent="0.3">
      <c r="A6" s="18"/>
      <c r="C6" s="314"/>
    </row>
    <row r="7" spans="1:8" ht="71.25" customHeight="1" x14ac:dyDescent="0.3">
      <c r="A7" s="356" t="s">
        <v>97</v>
      </c>
      <c r="B7" s="357" t="s">
        <v>492</v>
      </c>
      <c r="C7" s="346" t="s">
        <v>1109</v>
      </c>
      <c r="D7" s="352" t="s">
        <v>45</v>
      </c>
      <c r="E7" s="353">
        <v>1550</v>
      </c>
      <c r="F7" s="354"/>
      <c r="G7" s="355">
        <f>F7*E7</f>
        <v>0</v>
      </c>
      <c r="H7" s="273"/>
    </row>
    <row r="8" spans="1:8" x14ac:dyDescent="0.3">
      <c r="A8" s="6"/>
      <c r="B8" s="110"/>
      <c r="C8" s="483"/>
    </row>
    <row r="9" spans="1:8" ht="87" customHeight="1" x14ac:dyDescent="0.3">
      <c r="A9" s="485" t="s">
        <v>282</v>
      </c>
      <c r="B9" s="357" t="s">
        <v>494</v>
      </c>
      <c r="C9" s="346" t="s">
        <v>1083</v>
      </c>
      <c r="D9" s="352" t="s">
        <v>45</v>
      </c>
      <c r="E9" s="353">
        <v>703</v>
      </c>
      <c r="F9" s="354"/>
      <c r="G9" s="355">
        <f>F9*E9</f>
        <v>0</v>
      </c>
      <c r="H9" s="273"/>
    </row>
    <row r="10" spans="1:8" x14ac:dyDescent="0.3">
      <c r="A10" s="18"/>
      <c r="C10" s="314"/>
      <c r="D10" s="14"/>
      <c r="E10" s="14"/>
      <c r="F10" s="14"/>
      <c r="G10" s="223"/>
    </row>
    <row r="11" spans="1:8" ht="93" customHeight="1" x14ac:dyDescent="0.3">
      <c r="A11" s="485" t="s">
        <v>502</v>
      </c>
      <c r="B11" s="357" t="s">
        <v>493</v>
      </c>
      <c r="C11" s="346" t="s">
        <v>1083</v>
      </c>
      <c r="D11" s="352" t="s">
        <v>45</v>
      </c>
      <c r="E11" s="353">
        <v>483.95</v>
      </c>
      <c r="F11" s="354"/>
      <c r="G11" s="355">
        <f>F11*E11</f>
        <v>0</v>
      </c>
      <c r="H11" s="273"/>
    </row>
    <row r="12" spans="1:8" x14ac:dyDescent="0.3">
      <c r="A12" s="18"/>
      <c r="C12" s="314"/>
      <c r="D12" s="14"/>
      <c r="E12" s="14"/>
      <c r="F12" s="14"/>
      <c r="G12" s="223"/>
    </row>
    <row r="13" spans="1:8" ht="110.25" customHeight="1" x14ac:dyDescent="0.3">
      <c r="A13" s="277" t="s">
        <v>504</v>
      </c>
      <c r="B13" s="85" t="s">
        <v>907</v>
      </c>
      <c r="C13" s="315"/>
      <c r="D13" s="184" t="s">
        <v>45</v>
      </c>
      <c r="E13" s="185">
        <v>358.98</v>
      </c>
      <c r="F13" s="186"/>
      <c r="G13" s="221">
        <f>F13*E13</f>
        <v>0</v>
      </c>
      <c r="H13" s="273"/>
    </row>
    <row r="14" spans="1:8" x14ac:dyDescent="0.3">
      <c r="A14" s="18"/>
      <c r="C14" s="314"/>
      <c r="D14" s="14"/>
      <c r="E14" s="14"/>
      <c r="F14" s="14"/>
      <c r="G14" s="223"/>
    </row>
    <row r="15" spans="1:8" s="23" customFormat="1" ht="85.9" customHeight="1" x14ac:dyDescent="0.2">
      <c r="A15" s="668" t="s">
        <v>524</v>
      </c>
      <c r="B15" s="357" t="s">
        <v>1304</v>
      </c>
      <c r="C15" s="514" t="s">
        <v>1306</v>
      </c>
      <c r="D15" s="352" t="s">
        <v>45</v>
      </c>
      <c r="E15" s="353">
        <v>378</v>
      </c>
      <c r="F15" s="354"/>
      <c r="G15" s="355">
        <f>F15*E15</f>
        <v>0</v>
      </c>
      <c r="H15" s="273"/>
    </row>
    <row r="16" spans="1:8" s="23" customFormat="1" ht="24" customHeight="1" x14ac:dyDescent="0.2">
      <c r="A16" s="18"/>
      <c r="B16" s="85"/>
      <c r="C16" s="315"/>
      <c r="D16" s="79"/>
      <c r="E16" s="80"/>
      <c r="F16" s="81"/>
      <c r="G16" s="227"/>
    </row>
    <row r="17" spans="1:8" customFormat="1" ht="100.15" customHeight="1" x14ac:dyDescent="0.25">
      <c r="A17" s="668" t="s">
        <v>525</v>
      </c>
      <c r="B17" s="357" t="s">
        <v>1305</v>
      </c>
      <c r="C17" s="514" t="s">
        <v>1306</v>
      </c>
      <c r="D17" s="352" t="s">
        <v>45</v>
      </c>
      <c r="E17" s="353">
        <v>122</v>
      </c>
      <c r="F17" s="486"/>
      <c r="G17" s="355">
        <f>F17*E17</f>
        <v>0</v>
      </c>
      <c r="H17" s="273"/>
    </row>
    <row r="18" spans="1:8" s="23" customFormat="1" ht="16.5" customHeight="1" x14ac:dyDescent="0.2">
      <c r="A18" s="18"/>
      <c r="B18" s="85"/>
      <c r="C18" s="315"/>
      <c r="D18" s="79"/>
      <c r="E18" s="80"/>
      <c r="F18" s="81"/>
      <c r="G18" s="227"/>
    </row>
    <row r="19" spans="1:8" customFormat="1" ht="116.45" customHeight="1" x14ac:dyDescent="0.25">
      <c r="A19" s="485" t="s">
        <v>906</v>
      </c>
      <c r="B19" s="396" t="s">
        <v>908</v>
      </c>
      <c r="C19" s="358"/>
      <c r="D19" s="352" t="s">
        <v>45</v>
      </c>
      <c r="E19" s="353">
        <v>86.3</v>
      </c>
      <c r="F19" s="486"/>
      <c r="G19" s="355">
        <f>F19*E19</f>
        <v>0</v>
      </c>
      <c r="H19" s="273"/>
    </row>
    <row r="20" spans="1:8" s="23" customFormat="1" ht="16.5" customHeight="1" x14ac:dyDescent="0.2">
      <c r="A20" s="18"/>
      <c r="B20" s="85"/>
      <c r="C20" s="315"/>
      <c r="D20" s="79"/>
      <c r="E20" s="80"/>
      <c r="F20" s="81"/>
      <c r="G20" s="227"/>
    </row>
    <row r="21" spans="1:8" customFormat="1" ht="167.45" customHeight="1" x14ac:dyDescent="0.25">
      <c r="A21" s="485" t="s">
        <v>931</v>
      </c>
      <c r="B21" s="396" t="s">
        <v>933</v>
      </c>
      <c r="C21" s="358"/>
      <c r="D21" s="352" t="s">
        <v>45</v>
      </c>
      <c r="E21" s="353">
        <v>25</v>
      </c>
      <c r="F21" s="486"/>
      <c r="G21" s="355">
        <f>F21*E21</f>
        <v>0</v>
      </c>
      <c r="H21" s="273"/>
    </row>
    <row r="22" spans="1:8" s="23" customFormat="1" ht="16.5" customHeight="1" x14ac:dyDescent="0.2">
      <c r="A22" s="18"/>
      <c r="B22" s="85"/>
      <c r="C22" s="315"/>
      <c r="D22" s="79"/>
      <c r="E22" s="80"/>
      <c r="F22" s="81"/>
      <c r="G22" s="227"/>
    </row>
    <row r="23" spans="1:8" customFormat="1" ht="48.75" customHeight="1" x14ac:dyDescent="0.25">
      <c r="A23" s="485" t="s">
        <v>932</v>
      </c>
      <c r="B23" s="396" t="s">
        <v>934</v>
      </c>
      <c r="C23" s="358"/>
      <c r="D23" s="352" t="s">
        <v>73</v>
      </c>
      <c r="E23" s="353">
        <v>40</v>
      </c>
      <c r="F23" s="486"/>
      <c r="G23" s="355">
        <f>F23*E23</f>
        <v>0</v>
      </c>
      <c r="H23" s="273"/>
    </row>
    <row r="24" spans="1:8" s="23" customFormat="1" ht="16.5" customHeight="1" x14ac:dyDescent="0.2">
      <c r="A24" s="18"/>
      <c r="B24" s="85"/>
      <c r="C24" s="315"/>
      <c r="D24" s="79"/>
      <c r="E24" s="80"/>
      <c r="F24" s="81"/>
      <c r="G24" s="227"/>
    </row>
    <row r="25" spans="1:8" customFormat="1" ht="54.75" customHeight="1" x14ac:dyDescent="0.3">
      <c r="A25" s="407" t="s">
        <v>935</v>
      </c>
      <c r="B25" s="457" t="s">
        <v>936</v>
      </c>
      <c r="C25" s="387"/>
      <c r="D25" s="52"/>
      <c r="E25" s="52"/>
      <c r="F25" s="52"/>
      <c r="G25" s="487"/>
      <c r="H25" s="273"/>
    </row>
    <row r="26" spans="1:8" customFormat="1" ht="17.25" customHeight="1" x14ac:dyDescent="0.25">
      <c r="A26" s="73"/>
      <c r="B26" s="575" t="s">
        <v>937</v>
      </c>
      <c r="C26" s="492"/>
      <c r="D26" s="352" t="s">
        <v>73</v>
      </c>
      <c r="E26" s="353">
        <v>15</v>
      </c>
      <c r="F26" s="486"/>
      <c r="G26" s="355">
        <f>F26*E26</f>
        <v>0</v>
      </c>
      <c r="H26" s="273"/>
    </row>
    <row r="27" spans="1:8" customFormat="1" ht="18" customHeight="1" x14ac:dyDescent="0.25">
      <c r="A27" s="488"/>
      <c r="B27" s="576" t="s">
        <v>938</v>
      </c>
      <c r="C27" s="489"/>
      <c r="D27" s="403" t="s">
        <v>73</v>
      </c>
      <c r="E27" s="404">
        <v>20</v>
      </c>
      <c r="F27" s="490"/>
      <c r="G27" s="406">
        <f>F27*E27</f>
        <v>0</v>
      </c>
      <c r="H27" s="273"/>
    </row>
    <row r="28" spans="1:8" customFormat="1" ht="18" customHeight="1" x14ac:dyDescent="0.25">
      <c r="A28" s="73"/>
      <c r="B28" s="529"/>
      <c r="C28" s="530"/>
      <c r="D28" s="333"/>
      <c r="E28" s="334"/>
      <c r="F28" s="531"/>
      <c r="G28" s="336"/>
      <c r="H28" s="273"/>
    </row>
    <row r="29" spans="1:8" customFormat="1" ht="45.75" customHeight="1" x14ac:dyDescent="0.25">
      <c r="A29" s="485" t="s">
        <v>1084</v>
      </c>
      <c r="B29" s="569"/>
      <c r="C29" s="570" t="s">
        <v>1248</v>
      </c>
      <c r="D29" s="352" t="s">
        <v>45</v>
      </c>
      <c r="E29" s="353">
        <v>337</v>
      </c>
      <c r="F29" s="486"/>
      <c r="G29" s="355">
        <f>F29*E29</f>
        <v>0</v>
      </c>
      <c r="H29" s="273"/>
    </row>
    <row r="30" spans="1:8" customFormat="1" ht="18" customHeight="1" x14ac:dyDescent="0.25">
      <c r="A30" s="73"/>
      <c r="B30" s="529"/>
      <c r="C30" s="530"/>
      <c r="D30" s="333"/>
      <c r="E30" s="334"/>
      <c r="F30" s="531"/>
      <c r="G30" s="336"/>
      <c r="H30" s="273"/>
    </row>
    <row r="31" spans="1:8" customFormat="1" ht="30.6" customHeight="1" x14ac:dyDescent="0.25">
      <c r="A31" s="485" t="s">
        <v>1085</v>
      </c>
      <c r="B31" s="491"/>
      <c r="C31" s="570" t="s">
        <v>1111</v>
      </c>
      <c r="D31" s="352" t="s">
        <v>73</v>
      </c>
      <c r="E31" s="353">
        <v>66</v>
      </c>
      <c r="F31" s="486"/>
      <c r="G31" s="355">
        <f>F31*E31</f>
        <v>0</v>
      </c>
      <c r="H31" s="273"/>
    </row>
    <row r="32" spans="1:8" customFormat="1" ht="21" customHeight="1" x14ac:dyDescent="0.25">
      <c r="A32" s="73"/>
      <c r="B32" s="529"/>
      <c r="C32" s="530"/>
      <c r="D32" s="333"/>
      <c r="E32" s="334"/>
      <c r="F32" s="531"/>
      <c r="G32" s="336"/>
      <c r="H32" s="273"/>
    </row>
    <row r="33" spans="1:8" customFormat="1" ht="40.9" customHeight="1" x14ac:dyDescent="0.25">
      <c r="A33" s="485" t="s">
        <v>1086</v>
      </c>
      <c r="B33" s="491"/>
      <c r="C33" s="570" t="s">
        <v>1110</v>
      </c>
      <c r="D33" s="352" t="s">
        <v>45</v>
      </c>
      <c r="E33" s="353">
        <v>60</v>
      </c>
      <c r="F33" s="486"/>
      <c r="G33" s="355">
        <f>F33*E33</f>
        <v>0</v>
      </c>
      <c r="H33" s="273"/>
    </row>
    <row r="34" spans="1:8" customFormat="1" ht="21" customHeight="1" x14ac:dyDescent="0.25">
      <c r="A34" s="73"/>
      <c r="B34" s="529"/>
      <c r="C34" s="530"/>
      <c r="D34" s="333"/>
      <c r="E34" s="334"/>
      <c r="F34" s="531"/>
      <c r="G34" s="336"/>
      <c r="H34" s="273"/>
    </row>
    <row r="35" spans="1:8" customFormat="1" ht="83.45" customHeight="1" x14ac:dyDescent="0.25">
      <c r="A35" s="485" t="s">
        <v>1239</v>
      </c>
      <c r="B35" s="491"/>
      <c r="C35" s="570" t="s">
        <v>1240</v>
      </c>
      <c r="D35" s="352" t="s">
        <v>45</v>
      </c>
      <c r="E35" s="353">
        <v>12</v>
      </c>
      <c r="F35" s="486"/>
      <c r="G35" s="355">
        <f>F35*E35</f>
        <v>0</v>
      </c>
      <c r="H35" s="273"/>
    </row>
    <row r="36" spans="1:8" customFormat="1" ht="15" customHeight="1" x14ac:dyDescent="0.25">
      <c r="A36" s="73"/>
      <c r="B36" s="529"/>
      <c r="C36" s="646"/>
      <c r="D36" s="333"/>
      <c r="E36" s="334"/>
      <c r="F36" s="531"/>
      <c r="G36" s="336"/>
      <c r="H36" s="273"/>
    </row>
    <row r="37" spans="1:8" customFormat="1" ht="108.6" customHeight="1" x14ac:dyDescent="0.25">
      <c r="A37" s="485" t="s">
        <v>1241</v>
      </c>
      <c r="B37" s="491"/>
      <c r="C37" s="570" t="s">
        <v>1242</v>
      </c>
      <c r="D37" s="352" t="s">
        <v>45</v>
      </c>
      <c r="E37" s="353">
        <v>203</v>
      </c>
      <c r="F37" s="486"/>
      <c r="G37" s="355">
        <f>F37*E37</f>
        <v>0</v>
      </c>
      <c r="H37" s="273"/>
    </row>
    <row r="38" spans="1:8" customFormat="1" ht="15.6" customHeight="1" x14ac:dyDescent="0.25">
      <c r="A38" s="73"/>
      <c r="B38" s="529"/>
      <c r="C38" s="530"/>
      <c r="D38" s="333"/>
      <c r="E38" s="334"/>
      <c r="F38" s="531"/>
      <c r="G38" s="336"/>
    </row>
    <row r="39" spans="1:8" s="7" customFormat="1" x14ac:dyDescent="0.3">
      <c r="A39" s="407" t="s">
        <v>1243</v>
      </c>
      <c r="B39" s="647"/>
      <c r="C39" s="570" t="s">
        <v>1244</v>
      </c>
      <c r="D39" s="352"/>
      <c r="E39" s="353"/>
      <c r="F39" s="486"/>
      <c r="G39" s="355"/>
    </row>
    <row r="40" spans="1:8" s="7" customFormat="1" x14ac:dyDescent="0.3">
      <c r="A40" s="73"/>
      <c r="B40" s="529"/>
      <c r="C40" s="570" t="s">
        <v>1245</v>
      </c>
      <c r="D40" s="352" t="s">
        <v>73</v>
      </c>
      <c r="E40" s="353">
        <v>2</v>
      </c>
      <c r="F40" s="486"/>
      <c r="G40" s="355">
        <f>F40*E40</f>
        <v>0</v>
      </c>
    </row>
    <row r="41" spans="1:8" s="7" customFormat="1" x14ac:dyDescent="0.3">
      <c r="A41" s="73"/>
      <c r="B41" s="529"/>
      <c r="C41" s="649" t="s">
        <v>1246</v>
      </c>
      <c r="D41" s="403" t="s">
        <v>73</v>
      </c>
      <c r="E41" s="404">
        <v>9</v>
      </c>
      <c r="F41" s="490"/>
      <c r="G41" s="406">
        <f>F41*E41</f>
        <v>0</v>
      </c>
    </row>
    <row r="42" spans="1:8" x14ac:dyDescent="0.3">
      <c r="A42" s="488"/>
      <c r="B42" s="648"/>
      <c r="C42" s="649" t="s">
        <v>1247</v>
      </c>
      <c r="D42" s="403" t="s">
        <v>73</v>
      </c>
      <c r="E42" s="404">
        <v>2</v>
      </c>
      <c r="F42" s="490"/>
      <c r="G42" s="406">
        <f>F42*E42</f>
        <v>0</v>
      </c>
    </row>
    <row r="43" spans="1:8" x14ac:dyDescent="0.3">
      <c r="A43" s="488"/>
      <c r="B43" s="648"/>
      <c r="C43" s="649"/>
      <c r="D43" s="403"/>
      <c r="E43" s="404"/>
      <c r="F43" s="490"/>
      <c r="G43" s="406"/>
    </row>
    <row r="44" spans="1:8" customFormat="1" ht="108.6" customHeight="1" x14ac:dyDescent="0.25">
      <c r="A44" s="485" t="s">
        <v>1250</v>
      </c>
      <c r="B44" s="491"/>
      <c r="C44" s="570" t="s">
        <v>1251</v>
      </c>
      <c r="D44" s="352" t="s">
        <v>45</v>
      </c>
      <c r="E44" s="353">
        <v>12</v>
      </c>
      <c r="F44" s="486"/>
      <c r="G44" s="355">
        <f>F44*E44</f>
        <v>0</v>
      </c>
      <c r="H44" s="273"/>
    </row>
    <row r="45" spans="1:8" ht="17.25" thickBot="1" x14ac:dyDescent="0.35">
      <c r="A45" s="277"/>
      <c r="B45"/>
      <c r="C45" s="484"/>
      <c r="D45"/>
      <c r="E45"/>
      <c r="F45"/>
      <c r="G45" s="227"/>
    </row>
    <row r="46" spans="1:8" ht="17.25" thickBot="1" x14ac:dyDescent="0.35">
      <c r="A46" s="267"/>
      <c r="B46" s="123" t="s">
        <v>271</v>
      </c>
      <c r="C46" s="271"/>
      <c r="D46" s="74"/>
      <c r="E46" s="75"/>
      <c r="F46" s="76"/>
      <c r="G46" s="225">
        <f>SUM(G6:G45)</f>
        <v>0</v>
      </c>
    </row>
    <row r="47" spans="1:8" ht="17.25" thickTop="1" x14ac:dyDescent="0.3"/>
  </sheetData>
  <sheetProtection selectLockedCells="1" selectUnlockedCells="1"/>
  <pageMargins left="0.78740157480314965" right="0.39370078740157483" top="0.98425196850393704" bottom="0.98425196850393704" header="0.51181102362204722" footer="0.51181102362204722"/>
  <pageSetup paperSize="9" scale="71" firstPageNumber="0" orientation="portrait" horizontalDpi="300" verticalDpi="300" r:id="rId1"/>
  <headerFooter alignWithMargins="0">
    <oddHeader>&amp;L&amp;"Calibri,Krepko"&amp;9&amp;UObjekt: Dom starejših občanov Moravče&amp;R&amp;9POPIS OBRTNIŠKIH DEL
B/10.0 MONTAŽERSKA DELA</oddHeader>
    <oddFooter>&amp;R&amp;P</oddFooter>
  </headerFooter>
  <rowBreaks count="1" manualBreakCount="1">
    <brk id="19" max="6" man="1"/>
  </rowBreaks>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topLeftCell="A22" zoomScaleSheetLayoutView="100" workbookViewId="0">
      <selection activeCell="E7" sqref="E7"/>
    </sheetView>
  </sheetViews>
  <sheetFormatPr defaultRowHeight="16.5" x14ac:dyDescent="0.3"/>
  <cols>
    <col min="1" max="1" width="7.140625" style="14" customWidth="1"/>
    <col min="2" max="3" width="39.42578125" style="21" customWidth="1"/>
    <col min="4" max="4" width="5.7109375" style="3" customWidth="1"/>
    <col min="5" max="5" width="11.28515625" style="3" customWidth="1"/>
    <col min="6" max="6" width="11.85546875" style="3" customWidth="1"/>
    <col min="7" max="7" width="17.28515625" style="213" customWidth="1"/>
    <col min="8" max="12" width="9.140625" style="3"/>
    <col min="13" max="13" width="7.140625" style="3" customWidth="1"/>
    <col min="14" max="16384" width="9.140625" style="3"/>
  </cols>
  <sheetData>
    <row r="1" spans="1:7" x14ac:dyDescent="0.3">
      <c r="A1" s="6" t="s">
        <v>496</v>
      </c>
      <c r="B1" s="110" t="s">
        <v>497</v>
      </c>
      <c r="C1" s="110"/>
    </row>
    <row r="2" spans="1:7" x14ac:dyDescent="0.3">
      <c r="A2" s="6"/>
      <c r="B2" s="110"/>
      <c r="C2" s="110"/>
    </row>
    <row r="3" spans="1:7" x14ac:dyDescent="0.3">
      <c r="A3" s="6"/>
      <c r="B3" s="110"/>
      <c r="C3" s="110"/>
    </row>
    <row r="4" spans="1:7" x14ac:dyDescent="0.3">
      <c r="A4" s="18"/>
    </row>
    <row r="5" spans="1:7" s="7" customFormat="1" ht="17.25" thickBot="1" x14ac:dyDescent="0.35">
      <c r="A5" s="19"/>
      <c r="B5" s="113" t="s">
        <v>29</v>
      </c>
      <c r="C5" s="307" t="s">
        <v>1094</v>
      </c>
      <c r="D5" s="9" t="s">
        <v>30</v>
      </c>
      <c r="E5" s="9" t="s">
        <v>31</v>
      </c>
      <c r="F5" s="9" t="s">
        <v>32</v>
      </c>
      <c r="G5" s="219" t="s">
        <v>33</v>
      </c>
    </row>
    <row r="6" spans="1:7" ht="17.25" thickTop="1" x14ac:dyDescent="0.3">
      <c r="A6" s="18"/>
      <c r="C6" s="314"/>
    </row>
    <row r="7" spans="1:7" ht="216" customHeight="1" x14ac:dyDescent="0.3">
      <c r="A7" s="363" t="s">
        <v>498</v>
      </c>
      <c r="B7" s="564" t="s">
        <v>1204</v>
      </c>
      <c r="C7" s="619" t="s">
        <v>1205</v>
      </c>
      <c r="D7" s="365" t="s">
        <v>37</v>
      </c>
      <c r="E7" s="366">
        <v>1</v>
      </c>
      <c r="F7" s="367"/>
      <c r="G7" s="388">
        <f>F7*E7</f>
        <v>0</v>
      </c>
    </row>
    <row r="8" spans="1:7" ht="382.15" customHeight="1" x14ac:dyDescent="0.3">
      <c r="A8" s="376"/>
      <c r="B8" s="85" t="s">
        <v>601</v>
      </c>
      <c r="C8" s="332" t="s">
        <v>1206</v>
      </c>
      <c r="D8" s="333"/>
      <c r="E8" s="334"/>
      <c r="F8" s="335"/>
      <c r="G8" s="336"/>
    </row>
    <row r="9" spans="1:7" ht="141" customHeight="1" x14ac:dyDescent="0.3">
      <c r="A9" s="376"/>
      <c r="B9" s="85" t="s">
        <v>602</v>
      </c>
      <c r="C9" s="315"/>
      <c r="D9" s="333"/>
      <c r="E9" s="334"/>
      <c r="F9" s="335"/>
      <c r="G9" s="336"/>
    </row>
    <row r="10" spans="1:7" ht="145.15" customHeight="1" x14ac:dyDescent="0.3">
      <c r="A10" s="376"/>
      <c r="B10" s="85" t="s">
        <v>603</v>
      </c>
      <c r="C10" s="315"/>
      <c r="D10" s="333"/>
      <c r="E10" s="334"/>
      <c r="F10" s="335"/>
      <c r="G10" s="336"/>
    </row>
    <row r="11" spans="1:7" ht="81.599999999999994" customHeight="1" x14ac:dyDescent="0.3">
      <c r="A11" s="376"/>
      <c r="B11" s="618" t="s">
        <v>604</v>
      </c>
      <c r="C11" s="620" t="s">
        <v>1207</v>
      </c>
      <c r="D11" s="333"/>
      <c r="E11" s="334"/>
      <c r="F11" s="335"/>
      <c r="G11" s="336"/>
    </row>
    <row r="12" spans="1:7" ht="127.15" customHeight="1" x14ac:dyDescent="0.3">
      <c r="A12" s="376"/>
      <c r="B12" s="85" t="s">
        <v>605</v>
      </c>
      <c r="C12" s="332" t="s">
        <v>1209</v>
      </c>
      <c r="D12" s="333"/>
      <c r="E12" s="334"/>
      <c r="F12" s="335"/>
      <c r="G12" s="336"/>
    </row>
    <row r="13" spans="1:7" ht="155.44999999999999" customHeight="1" x14ac:dyDescent="0.3">
      <c r="A13" s="376"/>
      <c r="B13" s="85" t="s">
        <v>606</v>
      </c>
      <c r="C13" s="547" t="s">
        <v>1201</v>
      </c>
      <c r="D13" s="333"/>
      <c r="E13" s="334"/>
      <c r="F13" s="335"/>
      <c r="G13" s="336"/>
    </row>
    <row r="14" spans="1:7" ht="72.599999999999994" customHeight="1" x14ac:dyDescent="0.3">
      <c r="A14" s="440"/>
      <c r="B14" s="401" t="s">
        <v>607</v>
      </c>
      <c r="C14" s="621" t="s">
        <v>1208</v>
      </c>
      <c r="D14" s="403"/>
      <c r="E14" s="404"/>
      <c r="F14" s="405"/>
      <c r="G14" s="406"/>
    </row>
    <row r="15" spans="1:7" x14ac:dyDescent="0.3">
      <c r="A15" s="18"/>
      <c r="C15" s="314"/>
    </row>
    <row r="16" spans="1:7" ht="178.5" x14ac:dyDescent="0.3">
      <c r="A16" s="363" t="s">
        <v>608</v>
      </c>
      <c r="B16" s="386" t="s">
        <v>1202</v>
      </c>
      <c r="C16" s="515" t="s">
        <v>1203</v>
      </c>
      <c r="D16" s="365" t="s">
        <v>37</v>
      </c>
      <c r="E16" s="366">
        <v>1</v>
      </c>
      <c r="F16" s="367"/>
      <c r="G16" s="388">
        <f>F16*E16</f>
        <v>0</v>
      </c>
    </row>
    <row r="17" spans="1:7" ht="381" customHeight="1" x14ac:dyDescent="0.3">
      <c r="A17" s="376"/>
      <c r="B17" s="618" t="s">
        <v>609</v>
      </c>
      <c r="C17" s="332" t="s">
        <v>1199</v>
      </c>
      <c r="D17" s="333"/>
      <c r="E17" s="334"/>
      <c r="F17" s="335"/>
      <c r="G17" s="336"/>
    </row>
    <row r="18" spans="1:7" ht="141" customHeight="1" x14ac:dyDescent="0.3">
      <c r="A18" s="376"/>
      <c r="B18" s="85" t="s">
        <v>602</v>
      </c>
      <c r="C18" s="315"/>
      <c r="D18" s="333"/>
      <c r="E18" s="334"/>
      <c r="F18" s="335"/>
      <c r="G18" s="336"/>
    </row>
    <row r="19" spans="1:7" ht="109.5" customHeight="1" x14ac:dyDescent="0.3">
      <c r="A19" s="376"/>
      <c r="B19" s="85" t="s">
        <v>610</v>
      </c>
      <c r="C19" s="315"/>
      <c r="D19" s="333"/>
      <c r="E19" s="334"/>
      <c r="F19" s="335"/>
      <c r="G19" s="336"/>
    </row>
    <row r="20" spans="1:7" ht="57" customHeight="1" x14ac:dyDescent="0.3">
      <c r="A20" s="376"/>
      <c r="B20" s="85" t="s">
        <v>611</v>
      </c>
      <c r="C20" s="315"/>
      <c r="D20" s="333"/>
      <c r="E20" s="334"/>
      <c r="F20" s="335"/>
      <c r="G20" s="336"/>
    </row>
    <row r="21" spans="1:7" ht="130.15" customHeight="1" x14ac:dyDescent="0.3">
      <c r="A21" s="376"/>
      <c r="B21" s="85" t="s">
        <v>612</v>
      </c>
      <c r="C21" s="332" t="s">
        <v>1200</v>
      </c>
      <c r="D21" s="333"/>
      <c r="E21" s="334"/>
      <c r="F21" s="335"/>
      <c r="G21" s="336"/>
    </row>
    <row r="22" spans="1:7" ht="156.6" customHeight="1" x14ac:dyDescent="0.3">
      <c r="A22" s="376"/>
      <c r="B22" s="85" t="s">
        <v>606</v>
      </c>
      <c r="C22" s="547" t="s">
        <v>1201</v>
      </c>
      <c r="D22" s="333"/>
      <c r="E22" s="334"/>
      <c r="F22" s="335"/>
      <c r="G22" s="336"/>
    </row>
    <row r="23" spans="1:7" ht="56.25" customHeight="1" x14ac:dyDescent="0.3">
      <c r="A23" s="440"/>
      <c r="B23" s="401" t="s">
        <v>613</v>
      </c>
      <c r="C23" s="402"/>
      <c r="D23" s="403"/>
      <c r="E23" s="404"/>
      <c r="F23" s="405"/>
      <c r="G23" s="406"/>
    </row>
    <row r="24" spans="1:7" s="23" customFormat="1" ht="24" customHeight="1" thickBot="1" x14ac:dyDescent="0.25">
      <c r="A24" s="82"/>
      <c r="B24" s="85"/>
      <c r="C24" s="315"/>
      <c r="D24" s="79"/>
      <c r="E24" s="80"/>
      <c r="F24" s="81"/>
      <c r="G24" s="227"/>
    </row>
    <row r="25" spans="1:7" s="7" customFormat="1" ht="17.25" thickBot="1" x14ac:dyDescent="0.35">
      <c r="A25" s="267"/>
      <c r="B25" s="271" t="s">
        <v>495</v>
      </c>
      <c r="C25" s="271"/>
      <c r="D25" s="268"/>
      <c r="E25" s="269"/>
      <c r="F25" s="270"/>
      <c r="G25" s="225">
        <f>SUM(G6:G16)</f>
        <v>0</v>
      </c>
    </row>
    <row r="26" spans="1:7" ht="17.25" thickTop="1" x14ac:dyDescent="0.3"/>
  </sheetData>
  <sheetProtection selectLockedCells="1" selectUnlockedCells="1"/>
  <pageMargins left="0.78740157480314965" right="0.39370078740157483" top="0.98425196850393704" bottom="0.98425196850393704" header="0.51181102362204722" footer="0.51181102362204722"/>
  <pageSetup paperSize="9" scale="68" firstPageNumber="0" orientation="portrait" horizontalDpi="300" verticalDpi="300" r:id="rId1"/>
  <headerFooter alignWithMargins="0">
    <oddHeader>&amp;L&amp;"Calibri,Krepko"&amp;9&amp;UObjekt: Dom starejših občanov Moravče&amp;R&amp;9POPIS OBRTNIŠKIH DEL
B/11.0 DVIGALO</oddHeader>
    <oddFooter>&amp;R&amp;P</oddFooter>
  </headerFooter>
  <rowBreaks count="3" manualBreakCount="3">
    <brk id="9" max="5" man="1"/>
    <brk id="14" max="5" man="1"/>
    <brk id="20" max="6"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BreakPreview" topLeftCell="A44" zoomScaleSheetLayoutView="100" workbookViewId="0">
      <selection activeCell="L58" sqref="L58"/>
    </sheetView>
  </sheetViews>
  <sheetFormatPr defaultRowHeight="16.5" x14ac:dyDescent="0.3"/>
  <cols>
    <col min="1" max="1" width="7.140625" style="14" customWidth="1"/>
    <col min="2" max="3" width="39.42578125" style="280" customWidth="1"/>
    <col min="4" max="4" width="5.7109375" style="279" customWidth="1"/>
    <col min="5" max="5" width="11.28515625" style="279" customWidth="1"/>
    <col min="6" max="6" width="11.85546875" style="279" customWidth="1"/>
    <col min="7" max="7" width="13.7109375" style="282" customWidth="1"/>
    <col min="8" max="12" width="9.140625" style="3"/>
    <col min="13" max="13" width="7.140625" style="3" customWidth="1"/>
    <col min="14" max="16384" width="9.140625" style="3"/>
  </cols>
  <sheetData>
    <row r="1" spans="1:7" x14ac:dyDescent="0.3">
      <c r="A1" s="6" t="s">
        <v>519</v>
      </c>
      <c r="B1" s="204" t="s">
        <v>499</v>
      </c>
      <c r="C1" s="204"/>
      <c r="G1" s="279"/>
    </row>
    <row r="2" spans="1:7" x14ac:dyDescent="0.3">
      <c r="A2" s="6"/>
      <c r="B2" s="25"/>
      <c r="C2" s="25"/>
      <c r="G2" s="279"/>
    </row>
    <row r="3" spans="1:7" x14ac:dyDescent="0.3">
      <c r="A3" s="18"/>
      <c r="B3" s="21"/>
      <c r="C3" s="21"/>
      <c r="D3" s="3"/>
      <c r="E3" s="3"/>
      <c r="F3" s="3"/>
      <c r="G3" s="213"/>
    </row>
    <row r="4" spans="1:7" s="7" customFormat="1" ht="17.25" thickBot="1" x14ac:dyDescent="0.35">
      <c r="A4" s="19"/>
      <c r="B4" s="113" t="s">
        <v>29</v>
      </c>
      <c r="C4" s="307" t="s">
        <v>1094</v>
      </c>
      <c r="D4" s="9" t="s">
        <v>30</v>
      </c>
      <c r="E4" s="9" t="s">
        <v>31</v>
      </c>
      <c r="F4" s="9" t="s">
        <v>32</v>
      </c>
      <c r="G4" s="219" t="s">
        <v>33</v>
      </c>
    </row>
    <row r="5" spans="1:7" ht="17.25" thickTop="1" x14ac:dyDescent="0.3">
      <c r="A5" s="18"/>
      <c r="B5" s="21"/>
      <c r="C5" s="314"/>
      <c r="D5" s="3"/>
      <c r="E5" s="3"/>
      <c r="F5" s="3"/>
      <c r="G5" s="213"/>
    </row>
    <row r="6" spans="1:7" s="7" customFormat="1" x14ac:dyDescent="0.3">
      <c r="A6" s="18"/>
      <c r="B6" s="25"/>
      <c r="C6" s="493"/>
      <c r="D6" s="279"/>
      <c r="E6" s="279"/>
      <c r="F6" s="279"/>
      <c r="G6" s="279"/>
    </row>
    <row r="7" spans="1:7" x14ac:dyDescent="0.3">
      <c r="A7" s="356" t="s">
        <v>520</v>
      </c>
      <c r="B7" s="345" t="s">
        <v>500</v>
      </c>
      <c r="C7" s="495"/>
      <c r="D7" s="496" t="s">
        <v>37</v>
      </c>
      <c r="E7" s="496">
        <v>1</v>
      </c>
      <c r="F7" s="496"/>
      <c r="G7" s="350">
        <f>F7*E7</f>
        <v>0</v>
      </c>
    </row>
    <row r="8" spans="1:7" x14ac:dyDescent="0.3">
      <c r="A8" s="82"/>
      <c r="B8" s="266"/>
      <c r="C8" s="474"/>
      <c r="D8" s="283"/>
      <c r="E8" s="283"/>
      <c r="F8" s="283"/>
      <c r="G8" s="279"/>
    </row>
    <row r="9" spans="1:7" ht="16.5" customHeight="1" x14ac:dyDescent="0.3">
      <c r="A9" s="356" t="s">
        <v>521</v>
      </c>
      <c r="B9" s="345" t="s">
        <v>501</v>
      </c>
      <c r="C9" s="495"/>
      <c r="D9" s="496" t="s">
        <v>37</v>
      </c>
      <c r="E9" s="496">
        <v>1</v>
      </c>
      <c r="F9" s="496"/>
      <c r="G9" s="350">
        <f>F9*E9</f>
        <v>0</v>
      </c>
    </row>
    <row r="10" spans="1:7" s="23" customFormat="1" ht="24" customHeight="1" x14ac:dyDescent="0.2">
      <c r="A10" s="82"/>
      <c r="B10" s="266"/>
      <c r="C10" s="474"/>
      <c r="D10" s="283"/>
      <c r="E10" s="283"/>
      <c r="F10" s="283"/>
      <c r="G10" s="279"/>
    </row>
    <row r="11" spans="1:7" s="7" customFormat="1" ht="25.5" x14ac:dyDescent="0.3">
      <c r="A11" s="356" t="s">
        <v>522</v>
      </c>
      <c r="B11" s="345" t="s">
        <v>503</v>
      </c>
      <c r="C11" s="495"/>
      <c r="D11" s="496" t="s">
        <v>37</v>
      </c>
      <c r="E11" s="496">
        <v>1</v>
      </c>
      <c r="F11" s="496"/>
      <c r="G11" s="350">
        <f>F11*E11</f>
        <v>0</v>
      </c>
    </row>
    <row r="12" spans="1:7" s="23" customFormat="1" ht="24" customHeight="1" x14ac:dyDescent="0.2">
      <c r="A12" s="82"/>
      <c r="B12" s="266"/>
      <c r="C12" s="474"/>
      <c r="D12" s="283"/>
      <c r="E12" s="283"/>
      <c r="F12" s="283"/>
      <c r="G12" s="279"/>
    </row>
    <row r="13" spans="1:7" s="7" customFormat="1" ht="38.25" x14ac:dyDescent="0.3">
      <c r="A13" s="356" t="s">
        <v>523</v>
      </c>
      <c r="B13" s="345" t="s">
        <v>743</v>
      </c>
      <c r="C13" s="495"/>
      <c r="D13" s="496" t="s">
        <v>37</v>
      </c>
      <c r="E13" s="496">
        <v>1</v>
      </c>
      <c r="F13" s="496"/>
      <c r="G13" s="350">
        <f>F13*E13</f>
        <v>0</v>
      </c>
    </row>
    <row r="14" spans="1:7" s="23" customFormat="1" ht="24" customHeight="1" x14ac:dyDescent="0.2">
      <c r="A14" s="82"/>
      <c r="B14" s="266"/>
      <c r="C14" s="474"/>
      <c r="D14" s="283"/>
      <c r="E14" s="283"/>
      <c r="F14" s="283"/>
      <c r="G14" s="279"/>
    </row>
    <row r="15" spans="1:7" s="7" customFormat="1" ht="25.5" x14ac:dyDescent="0.3">
      <c r="A15" s="356" t="s">
        <v>832</v>
      </c>
      <c r="B15" s="345" t="s">
        <v>741</v>
      </c>
      <c r="C15" s="495"/>
      <c r="D15" s="496" t="s">
        <v>37</v>
      </c>
      <c r="E15" s="496">
        <v>1</v>
      </c>
      <c r="F15" s="496"/>
      <c r="G15" s="350">
        <f>F15*E15</f>
        <v>0</v>
      </c>
    </row>
    <row r="16" spans="1:7" s="23" customFormat="1" ht="24" customHeight="1" x14ac:dyDescent="0.2">
      <c r="A16" s="82"/>
      <c r="B16" s="266"/>
      <c r="C16" s="474"/>
      <c r="D16" s="283"/>
      <c r="E16" s="283"/>
      <c r="F16" s="283"/>
      <c r="G16" s="279"/>
    </row>
    <row r="17" spans="1:7" s="7" customFormat="1" ht="38.25" x14ac:dyDescent="0.3">
      <c r="A17" s="356" t="s">
        <v>833</v>
      </c>
      <c r="B17" s="345" t="s">
        <v>742</v>
      </c>
      <c r="C17" s="495"/>
      <c r="D17" s="496" t="s">
        <v>37</v>
      </c>
      <c r="E17" s="496">
        <v>1</v>
      </c>
      <c r="F17" s="496"/>
      <c r="G17" s="350">
        <f>F17*E17</f>
        <v>0</v>
      </c>
    </row>
    <row r="18" spans="1:7" s="23" customFormat="1" ht="24" customHeight="1" x14ac:dyDescent="0.3">
      <c r="A18" s="82"/>
      <c r="B18" s="278"/>
      <c r="C18" s="493"/>
      <c r="D18" s="283"/>
      <c r="E18" s="283"/>
      <c r="F18" s="283"/>
      <c r="G18" s="279"/>
    </row>
    <row r="19" spans="1:7" s="7" customFormat="1" ht="51" x14ac:dyDescent="0.3">
      <c r="A19" s="356" t="s">
        <v>834</v>
      </c>
      <c r="B19" s="345" t="s">
        <v>746</v>
      </c>
      <c r="C19" s="495"/>
      <c r="D19" s="496" t="s">
        <v>37</v>
      </c>
      <c r="E19" s="496">
        <v>1</v>
      </c>
      <c r="F19" s="496"/>
      <c r="G19" s="350">
        <f>F19*E19</f>
        <v>0</v>
      </c>
    </row>
    <row r="20" spans="1:7" s="23" customFormat="1" ht="24" customHeight="1" x14ac:dyDescent="0.2">
      <c r="A20" s="82"/>
      <c r="B20" s="266"/>
      <c r="C20" s="474"/>
      <c r="D20" s="283"/>
      <c r="E20" s="283"/>
      <c r="F20" s="283"/>
      <c r="G20" s="279"/>
    </row>
    <row r="21" spans="1:7" s="7" customFormat="1" ht="25.5" x14ac:dyDescent="0.3">
      <c r="A21" s="356" t="s">
        <v>835</v>
      </c>
      <c r="B21" s="345" t="s">
        <v>744</v>
      </c>
      <c r="C21" s="495"/>
      <c r="D21" s="496" t="s">
        <v>37</v>
      </c>
      <c r="E21" s="496">
        <v>1</v>
      </c>
      <c r="F21" s="496"/>
      <c r="G21" s="350">
        <f>F21*E21</f>
        <v>0</v>
      </c>
    </row>
    <row r="22" spans="1:7" s="23" customFormat="1" ht="24" customHeight="1" x14ac:dyDescent="0.2">
      <c r="A22" s="82"/>
      <c r="B22" s="266"/>
      <c r="C22" s="474"/>
      <c r="D22" s="283"/>
      <c r="E22" s="283"/>
      <c r="F22" s="283"/>
      <c r="G22" s="279"/>
    </row>
    <row r="23" spans="1:7" s="7" customFormat="1" ht="38.25" x14ac:dyDescent="0.3">
      <c r="A23" s="356" t="s">
        <v>836</v>
      </c>
      <c r="B23" s="345" t="s">
        <v>754</v>
      </c>
      <c r="C23" s="495"/>
      <c r="D23" s="496" t="s">
        <v>37</v>
      </c>
      <c r="E23" s="496">
        <v>1</v>
      </c>
      <c r="F23" s="496"/>
      <c r="G23" s="350">
        <f>F23*E23</f>
        <v>0</v>
      </c>
    </row>
    <row r="24" spans="1:7" s="23" customFormat="1" ht="24" customHeight="1" x14ac:dyDescent="0.2">
      <c r="A24" s="277"/>
      <c r="B24" s="266"/>
      <c r="C24" s="474"/>
      <c r="D24" s="283"/>
      <c r="E24" s="283"/>
      <c r="F24" s="283"/>
      <c r="G24" s="279"/>
    </row>
    <row r="25" spans="1:7" s="7" customFormat="1" ht="51" x14ac:dyDescent="0.3">
      <c r="A25" s="485" t="s">
        <v>837</v>
      </c>
      <c r="B25" s="345" t="s">
        <v>747</v>
      </c>
      <c r="C25" s="495"/>
      <c r="D25" s="496" t="s">
        <v>37</v>
      </c>
      <c r="E25" s="496">
        <v>1</v>
      </c>
      <c r="F25" s="496"/>
      <c r="G25" s="350">
        <f>F25*E25</f>
        <v>0</v>
      </c>
    </row>
    <row r="26" spans="1:7" s="23" customFormat="1" ht="24" customHeight="1" x14ac:dyDescent="0.3">
      <c r="A26" s="277"/>
      <c r="B26" s="25"/>
      <c r="C26" s="493"/>
      <c r="D26" s="283"/>
      <c r="E26" s="283"/>
      <c r="F26" s="283"/>
      <c r="G26" s="279"/>
    </row>
    <row r="27" spans="1:7" s="7" customFormat="1" ht="72.599999999999994" customHeight="1" x14ac:dyDescent="0.3">
      <c r="A27" s="485" t="s">
        <v>838</v>
      </c>
      <c r="B27" s="345" t="s">
        <v>745</v>
      </c>
      <c r="C27" s="495"/>
      <c r="D27" s="496" t="s">
        <v>37</v>
      </c>
      <c r="E27" s="496">
        <v>1</v>
      </c>
      <c r="F27" s="496"/>
      <c r="G27" s="350">
        <f>F27*E27</f>
        <v>0</v>
      </c>
    </row>
    <row r="28" spans="1:7" s="23" customFormat="1" ht="24" customHeight="1" x14ac:dyDescent="0.2">
      <c r="A28" s="277"/>
      <c r="B28" s="266"/>
      <c r="C28" s="474"/>
      <c r="D28" s="283"/>
      <c r="E28" s="283"/>
      <c r="F28" s="283"/>
      <c r="G28" s="279"/>
    </row>
    <row r="29" spans="1:7" s="7" customFormat="1" ht="51" x14ac:dyDescent="0.3">
      <c r="A29" s="485" t="s">
        <v>839</v>
      </c>
      <c r="B29" s="345" t="s">
        <v>748</v>
      </c>
      <c r="C29" s="495"/>
      <c r="D29" s="496" t="s">
        <v>64</v>
      </c>
      <c r="E29" s="496">
        <v>30</v>
      </c>
      <c r="F29" s="496"/>
      <c r="G29" s="350">
        <f>F29*E29</f>
        <v>0</v>
      </c>
    </row>
    <row r="30" spans="1:7" s="23" customFormat="1" ht="24" customHeight="1" x14ac:dyDescent="0.2">
      <c r="A30" s="277"/>
      <c r="B30" s="266"/>
      <c r="C30" s="474"/>
      <c r="D30" s="283"/>
      <c r="E30" s="283"/>
      <c r="F30" s="283"/>
      <c r="G30" s="279"/>
    </row>
    <row r="31" spans="1:7" s="7" customFormat="1" ht="25.5" x14ac:dyDescent="0.3">
      <c r="A31" s="485" t="s">
        <v>840</v>
      </c>
      <c r="B31" s="345" t="s">
        <v>749</v>
      </c>
      <c r="C31" s="495"/>
      <c r="D31" s="496" t="s">
        <v>37</v>
      </c>
      <c r="E31" s="496">
        <v>1</v>
      </c>
      <c r="F31" s="496"/>
      <c r="G31" s="350">
        <f>F31*E31</f>
        <v>0</v>
      </c>
    </row>
    <row r="32" spans="1:7" s="23" customFormat="1" ht="24" customHeight="1" x14ac:dyDescent="0.3">
      <c r="A32" s="277"/>
      <c r="B32" s="278"/>
      <c r="C32" s="493"/>
      <c r="D32" s="283"/>
      <c r="E32" s="283"/>
      <c r="F32" s="283"/>
      <c r="G32" s="279"/>
    </row>
    <row r="33" spans="1:7" s="7" customFormat="1" ht="51" x14ac:dyDescent="0.3">
      <c r="A33" s="485" t="s">
        <v>841</v>
      </c>
      <c r="B33" s="345" t="s">
        <v>750</v>
      </c>
      <c r="C33" s="495"/>
      <c r="D33" s="496" t="s">
        <v>37</v>
      </c>
      <c r="E33" s="496">
        <v>1</v>
      </c>
      <c r="F33" s="496"/>
      <c r="G33" s="350">
        <f>F33*E33</f>
        <v>0</v>
      </c>
    </row>
    <row r="34" spans="1:7" s="23" customFormat="1" ht="24" customHeight="1" x14ac:dyDescent="0.2">
      <c r="A34" s="277"/>
      <c r="B34" s="266"/>
      <c r="C34" s="474"/>
      <c r="D34" s="283"/>
      <c r="E34" s="283"/>
      <c r="F34" s="283"/>
      <c r="G34" s="279"/>
    </row>
    <row r="35" spans="1:7" s="7" customFormat="1" ht="38.25" x14ac:dyDescent="0.3">
      <c r="A35" s="485" t="s">
        <v>842</v>
      </c>
      <c r="B35" s="345" t="s">
        <v>751</v>
      </c>
      <c r="C35" s="495"/>
      <c r="D35" s="496" t="s">
        <v>37</v>
      </c>
      <c r="E35" s="496">
        <v>1</v>
      </c>
      <c r="F35" s="496"/>
      <c r="G35" s="350">
        <f>F35*E35</f>
        <v>0</v>
      </c>
    </row>
    <row r="36" spans="1:7" s="23" customFormat="1" ht="24" customHeight="1" x14ac:dyDescent="0.2">
      <c r="A36" s="277"/>
      <c r="B36" s="266"/>
      <c r="C36" s="474"/>
      <c r="D36" s="283"/>
      <c r="E36" s="283"/>
      <c r="F36" s="283"/>
      <c r="G36" s="279"/>
    </row>
    <row r="37" spans="1:7" s="7" customFormat="1" ht="38.25" x14ac:dyDescent="0.3">
      <c r="A37" s="485" t="s">
        <v>843</v>
      </c>
      <c r="B37" s="345" t="s">
        <v>752</v>
      </c>
      <c r="C37" s="495"/>
      <c r="D37" s="496" t="s">
        <v>37</v>
      </c>
      <c r="E37" s="496">
        <v>1</v>
      </c>
      <c r="F37" s="496"/>
      <c r="G37" s="350">
        <f>F37*E37</f>
        <v>0</v>
      </c>
    </row>
    <row r="38" spans="1:7" s="23" customFormat="1" ht="24" customHeight="1" x14ac:dyDescent="0.2">
      <c r="A38" s="277"/>
      <c r="B38" s="266"/>
      <c r="C38" s="474"/>
      <c r="D38" s="283"/>
      <c r="E38" s="283"/>
      <c r="F38" s="283"/>
      <c r="G38" s="279"/>
    </row>
    <row r="39" spans="1:7" s="7" customFormat="1" ht="76.5" x14ac:dyDescent="0.3">
      <c r="A39" s="485" t="s">
        <v>844</v>
      </c>
      <c r="B39" s="497" t="s">
        <v>909</v>
      </c>
      <c r="C39" s="495"/>
      <c r="D39" s="496" t="s">
        <v>64</v>
      </c>
      <c r="E39" s="498">
        <v>400</v>
      </c>
      <c r="F39" s="496"/>
      <c r="G39" s="350">
        <f>F39*E39</f>
        <v>0</v>
      </c>
    </row>
    <row r="40" spans="1:7" s="23" customFormat="1" ht="24" customHeight="1" x14ac:dyDescent="0.3">
      <c r="A40" s="277"/>
      <c r="B40" s="278"/>
      <c r="C40" s="493"/>
      <c r="D40" s="283"/>
      <c r="E40" s="283"/>
      <c r="F40" s="283"/>
      <c r="G40" s="279"/>
    </row>
    <row r="41" spans="1:7" s="7" customFormat="1" ht="56.45" customHeight="1" x14ac:dyDescent="0.3">
      <c r="A41" s="485" t="s">
        <v>845</v>
      </c>
      <c r="B41" s="345" t="s">
        <v>753</v>
      </c>
      <c r="C41" s="495"/>
      <c r="D41" s="496" t="s">
        <v>64</v>
      </c>
      <c r="E41" s="496">
        <v>60</v>
      </c>
      <c r="F41" s="496"/>
      <c r="G41" s="350">
        <f>F41*E41</f>
        <v>0</v>
      </c>
    </row>
    <row r="42" spans="1:7" x14ac:dyDescent="0.3">
      <c r="A42" s="277"/>
      <c r="B42" s="25"/>
      <c r="C42" s="493"/>
      <c r="D42" s="283"/>
      <c r="E42" s="283"/>
      <c r="F42" s="283"/>
      <c r="G42" s="279"/>
    </row>
    <row r="43" spans="1:7" ht="25.5" x14ac:dyDescent="0.3">
      <c r="A43" s="407" t="s">
        <v>846</v>
      </c>
      <c r="B43" s="499" t="s">
        <v>1257</v>
      </c>
      <c r="C43" s="515" t="s">
        <v>1256</v>
      </c>
      <c r="D43" s="500" t="s">
        <v>45</v>
      </c>
      <c r="E43" s="500">
        <v>4194.7</v>
      </c>
      <c r="F43" s="500"/>
      <c r="G43" s="501">
        <f>F43*E43</f>
        <v>0</v>
      </c>
    </row>
    <row r="44" spans="1:7" ht="38.25" x14ac:dyDescent="0.3">
      <c r="A44" s="73"/>
      <c r="B44" s="272" t="s">
        <v>505</v>
      </c>
      <c r="C44" s="494"/>
      <c r="D44" s="502"/>
      <c r="E44" s="502"/>
      <c r="F44" s="502"/>
      <c r="G44" s="534"/>
    </row>
    <row r="45" spans="1:7" ht="51" x14ac:dyDescent="0.3">
      <c r="A45" s="73"/>
      <c r="B45" s="272" t="s">
        <v>506</v>
      </c>
      <c r="C45" s="494"/>
      <c r="D45" s="502"/>
      <c r="E45" s="502"/>
      <c r="F45" s="502"/>
      <c r="G45" s="534"/>
    </row>
    <row r="46" spans="1:7" ht="25.5" x14ac:dyDescent="0.3">
      <c r="A46" s="73"/>
      <c r="B46" s="272" t="s">
        <v>507</v>
      </c>
      <c r="C46" s="494"/>
      <c r="D46" s="502"/>
      <c r="E46" s="502"/>
      <c r="F46" s="502"/>
      <c r="G46" s="534"/>
    </row>
    <row r="47" spans="1:7" ht="51" x14ac:dyDescent="0.3">
      <c r="A47" s="73"/>
      <c r="B47" s="272" t="s">
        <v>508</v>
      </c>
      <c r="C47" s="494"/>
      <c r="D47" s="502"/>
      <c r="E47" s="502"/>
      <c r="F47" s="502"/>
      <c r="G47" s="534"/>
    </row>
    <row r="48" spans="1:7" ht="38.25" x14ac:dyDescent="0.3">
      <c r="A48" s="73"/>
      <c r="B48" s="272" t="s">
        <v>509</v>
      </c>
      <c r="C48" s="494"/>
      <c r="D48" s="502"/>
      <c r="E48" s="502"/>
      <c r="F48" s="502"/>
      <c r="G48" s="534"/>
    </row>
    <row r="49" spans="1:7" x14ac:dyDescent="0.3">
      <c r="A49" s="73"/>
      <c r="B49" s="272" t="s">
        <v>510</v>
      </c>
      <c r="C49" s="494"/>
      <c r="D49" s="502"/>
      <c r="E49" s="502"/>
      <c r="F49" s="502"/>
      <c r="G49" s="534"/>
    </row>
    <row r="50" spans="1:7" ht="25.5" x14ac:dyDescent="0.3">
      <c r="A50" s="73"/>
      <c r="B50" s="272" t="s">
        <v>511</v>
      </c>
      <c r="C50" s="494"/>
      <c r="D50" s="502"/>
      <c r="E50" s="502"/>
      <c r="F50" s="502"/>
      <c r="G50" s="534"/>
    </row>
    <row r="51" spans="1:7" x14ac:dyDescent="0.3">
      <c r="A51" s="73"/>
      <c r="B51" s="272" t="s">
        <v>512</v>
      </c>
      <c r="C51" s="494"/>
      <c r="D51" s="502"/>
      <c r="E51" s="502"/>
      <c r="F51" s="502"/>
      <c r="G51" s="534"/>
    </row>
    <row r="52" spans="1:7" x14ac:dyDescent="0.3">
      <c r="A52" s="73"/>
      <c r="B52" s="272" t="s">
        <v>513</v>
      </c>
      <c r="C52" s="494"/>
      <c r="D52" s="502"/>
      <c r="E52" s="502"/>
      <c r="F52" s="502"/>
      <c r="G52" s="534"/>
    </row>
    <row r="53" spans="1:7" x14ac:dyDescent="0.3">
      <c r="A53" s="73"/>
      <c r="B53" s="272" t="s">
        <v>514</v>
      </c>
      <c r="C53" s="494"/>
      <c r="D53" s="502"/>
      <c r="E53" s="502"/>
      <c r="F53" s="502"/>
      <c r="G53" s="534"/>
    </row>
    <row r="54" spans="1:7" ht="51" x14ac:dyDescent="0.3">
      <c r="A54" s="73"/>
      <c r="B54" s="272" t="s">
        <v>515</v>
      </c>
      <c r="C54" s="494"/>
      <c r="D54" s="502"/>
      <c r="E54" s="502"/>
      <c r="F54" s="502"/>
      <c r="G54" s="534"/>
    </row>
    <row r="55" spans="1:7" ht="25.5" x14ac:dyDescent="0.3">
      <c r="A55" s="73"/>
      <c r="B55" s="272" t="s">
        <v>516</v>
      </c>
      <c r="C55" s="494"/>
      <c r="D55" s="502"/>
      <c r="E55" s="502"/>
      <c r="F55" s="502"/>
      <c r="G55" s="534"/>
    </row>
    <row r="56" spans="1:7" x14ac:dyDescent="0.3">
      <c r="A56" s="488"/>
      <c r="B56" s="503" t="s">
        <v>517</v>
      </c>
      <c r="C56" s="504"/>
      <c r="D56" s="505"/>
      <c r="E56" s="505"/>
      <c r="F56" s="505"/>
      <c r="G56" s="535"/>
    </row>
    <row r="57" spans="1:7" x14ac:dyDescent="0.3">
      <c r="A57" s="73"/>
      <c r="B57" s="532"/>
      <c r="C57" s="533"/>
      <c r="D57" s="502"/>
      <c r="E57" s="502"/>
      <c r="F57" s="502"/>
      <c r="G57" s="534"/>
    </row>
    <row r="58" spans="1:7" ht="148.5" x14ac:dyDescent="0.3">
      <c r="A58" s="668" t="s">
        <v>1087</v>
      </c>
      <c r="B58" s="571"/>
      <c r="C58" s="574" t="s">
        <v>1310</v>
      </c>
      <c r="D58" s="572" t="s">
        <v>37</v>
      </c>
      <c r="E58" s="573">
        <v>1</v>
      </c>
      <c r="F58" s="572"/>
      <c r="G58" s="350">
        <f>F58*E58</f>
        <v>0</v>
      </c>
    </row>
    <row r="59" spans="1:7" ht="17.25" thickBot="1" x14ac:dyDescent="0.35">
      <c r="A59" s="277"/>
      <c r="B59" s="25"/>
      <c r="C59" s="493"/>
      <c r="G59" s="536"/>
    </row>
    <row r="60" spans="1:7" ht="17.25" thickBot="1" x14ac:dyDescent="0.35">
      <c r="A60" s="281"/>
      <c r="B60" s="284" t="s">
        <v>518</v>
      </c>
      <c r="C60" s="284"/>
      <c r="D60" s="281"/>
      <c r="E60" s="281"/>
      <c r="F60" s="281"/>
      <c r="G60" s="281">
        <f>SUM(G6:G59)</f>
        <v>0</v>
      </c>
    </row>
    <row r="61" spans="1:7" ht="17.25" thickTop="1" x14ac:dyDescent="0.3"/>
  </sheetData>
  <sheetProtection selectLockedCells="1" selectUnlockedCells="1"/>
  <pageMargins left="0.78740157480314965" right="0.39370078740157483" top="0.98425196850393704" bottom="0.98425196850393704" header="0.51181102362204722" footer="0.51181102362204722"/>
  <pageSetup paperSize="9" scale="70" firstPageNumber="0" orientation="portrait" horizontalDpi="300" verticalDpi="300" r:id="rId1"/>
  <headerFooter alignWithMargins="0">
    <oddHeader>&amp;L&amp;"Calibri,Krepko"&amp;9&amp;UObjekt: Dom starejših občanov Moravče&amp;R&amp;9POPIS OBRTNIŠKIH DEL
B/12.0 RAZNO</oddHeader>
    <oddFooter>&amp;R&amp;P</oddFooter>
  </headerFooter>
  <rowBreaks count="3" manualBreakCount="3">
    <brk id="24" max="5" man="1"/>
    <brk id="36" max="5" man="1"/>
    <brk id="48" max="5"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tabSelected="1" view="pageBreakPreview" zoomScaleNormal="100" zoomScaleSheetLayoutView="100" workbookViewId="0">
      <selection activeCell="A45" sqref="A45"/>
    </sheetView>
  </sheetViews>
  <sheetFormatPr defaultRowHeight="16.5" x14ac:dyDescent="0.3"/>
  <cols>
    <col min="1" max="1" width="12.42578125" style="3" customWidth="1"/>
    <col min="2" max="2" width="14" style="3" customWidth="1"/>
    <col min="3" max="3" width="9" style="3" customWidth="1"/>
    <col min="4" max="4" width="9.140625" style="3"/>
    <col min="5" max="5" width="6.85546875" style="3" customWidth="1"/>
    <col min="6" max="6" width="9.140625" style="3"/>
    <col min="7" max="8" width="6.42578125" style="3" customWidth="1"/>
    <col min="9" max="9" width="21.42578125" style="228" customWidth="1"/>
    <col min="10" max="10" width="9.140625" style="3"/>
    <col min="11" max="11" width="18.28515625" style="3" hidden="1" customWidth="1"/>
    <col min="12" max="16384" width="9.140625" style="3"/>
  </cols>
  <sheetData>
    <row r="1" spans="1:9" x14ac:dyDescent="0.3">
      <c r="A1" s="44" t="s">
        <v>144</v>
      </c>
      <c r="B1" s="51" t="s">
        <v>358</v>
      </c>
      <c r="C1" s="52"/>
      <c r="D1" s="52"/>
      <c r="E1" s="639" t="s">
        <v>1235</v>
      </c>
      <c r="F1" s="52"/>
      <c r="G1" s="52"/>
      <c r="H1" s="633"/>
      <c r="I1" s="634" t="s">
        <v>1223</v>
      </c>
    </row>
    <row r="2" spans="1:9" x14ac:dyDescent="0.3">
      <c r="A2" s="46"/>
      <c r="B2" s="26" t="s">
        <v>359</v>
      </c>
      <c r="C2" s="22"/>
      <c r="D2" s="22"/>
      <c r="E2" s="22"/>
      <c r="F2" s="22"/>
      <c r="G2" s="22"/>
      <c r="H2" s="635"/>
      <c r="I2" s="636" t="s">
        <v>1225</v>
      </c>
    </row>
    <row r="3" spans="1:9" x14ac:dyDescent="0.3">
      <c r="A3" s="47"/>
      <c r="B3" s="27" t="s">
        <v>360</v>
      </c>
      <c r="C3" s="53"/>
      <c r="D3" s="53"/>
      <c r="E3" s="53"/>
      <c r="F3" s="53"/>
      <c r="G3" s="53"/>
      <c r="H3" s="637"/>
      <c r="I3" s="638" t="s">
        <v>1234</v>
      </c>
    </row>
    <row r="4" spans="1:9" x14ac:dyDescent="0.3">
      <c r="B4" s="7"/>
    </row>
    <row r="5" spans="1:9" x14ac:dyDescent="0.3">
      <c r="A5" s="30" t="s">
        <v>0</v>
      </c>
      <c r="B5" s="36" t="s">
        <v>361</v>
      </c>
      <c r="C5" s="29"/>
      <c r="D5" s="29"/>
      <c r="E5" s="29"/>
      <c r="F5" s="29"/>
      <c r="G5" s="29"/>
      <c r="H5" s="29"/>
      <c r="I5" s="240"/>
    </row>
    <row r="6" spans="1:9" x14ac:dyDescent="0.3">
      <c r="B6" s="7"/>
    </row>
    <row r="7" spans="1:9" x14ac:dyDescent="0.3">
      <c r="A7" s="30" t="s">
        <v>1</v>
      </c>
      <c r="B7" s="36" t="s">
        <v>295</v>
      </c>
      <c r="C7" s="29"/>
      <c r="D7" s="29"/>
      <c r="E7" s="29"/>
      <c r="F7" s="29"/>
      <c r="G7" s="29"/>
      <c r="H7" s="29"/>
      <c r="I7" s="240"/>
    </row>
    <row r="8" spans="1:9" ht="15" customHeight="1" x14ac:dyDescent="0.3"/>
    <row r="9" spans="1:9" ht="11.25" customHeight="1" x14ac:dyDescent="0.3"/>
    <row r="10" spans="1:9" ht="20.25" x14ac:dyDescent="0.3">
      <c r="B10" s="32" t="s">
        <v>5</v>
      </c>
      <c r="C10" s="33"/>
      <c r="D10" s="33"/>
      <c r="E10" s="33"/>
      <c r="F10" s="33"/>
      <c r="G10" s="33"/>
      <c r="H10" s="33"/>
      <c r="I10" s="244"/>
    </row>
    <row r="12" spans="1:9" x14ac:dyDescent="0.3">
      <c r="A12" s="20" t="s">
        <v>6</v>
      </c>
      <c r="B12" s="34" t="s">
        <v>7</v>
      </c>
      <c r="C12" s="33"/>
      <c r="D12" s="33"/>
      <c r="E12" s="33"/>
      <c r="F12" s="33"/>
      <c r="G12" s="33"/>
      <c r="H12" s="33"/>
      <c r="I12" s="244"/>
    </row>
    <row r="13" spans="1:9" ht="4.5" customHeight="1" x14ac:dyDescent="0.3">
      <c r="A13" s="20"/>
      <c r="B13" s="7"/>
    </row>
    <row r="14" spans="1:9" x14ac:dyDescent="0.3">
      <c r="A14" s="10" t="s">
        <v>8</v>
      </c>
      <c r="B14" s="22" t="s">
        <v>28</v>
      </c>
      <c r="C14" s="22"/>
      <c r="D14" s="22"/>
      <c r="E14" s="22"/>
      <c r="F14" s="22"/>
      <c r="G14" s="22"/>
      <c r="H14" s="22"/>
      <c r="I14" s="239">
        <v>0</v>
      </c>
    </row>
    <row r="15" spans="1:9" x14ac:dyDescent="0.3">
      <c r="A15" s="10" t="s">
        <v>9</v>
      </c>
      <c r="B15" s="31" t="s">
        <v>42</v>
      </c>
      <c r="C15" s="22"/>
      <c r="D15" s="22"/>
      <c r="E15" s="22"/>
      <c r="F15" s="22"/>
      <c r="G15" s="22"/>
      <c r="H15" s="22"/>
      <c r="I15" s="239">
        <v>0</v>
      </c>
    </row>
    <row r="16" spans="1:9" x14ac:dyDescent="0.3">
      <c r="A16" s="10" t="s">
        <v>10</v>
      </c>
      <c r="B16" s="21" t="s">
        <v>48</v>
      </c>
      <c r="I16" s="228">
        <v>0</v>
      </c>
    </row>
    <row r="17" spans="1:9" x14ac:dyDescent="0.3">
      <c r="A17" s="10" t="s">
        <v>11</v>
      </c>
      <c r="B17" s="21" t="s">
        <v>164</v>
      </c>
      <c r="I17" s="228">
        <v>0</v>
      </c>
    </row>
    <row r="18" spans="1:9" x14ac:dyDescent="0.3">
      <c r="A18" s="10" t="s">
        <v>12</v>
      </c>
      <c r="B18" s="21" t="s">
        <v>57</v>
      </c>
      <c r="I18" s="228">
        <v>0</v>
      </c>
    </row>
    <row r="19" spans="1:9" x14ac:dyDescent="0.3">
      <c r="A19" s="10" t="s">
        <v>138</v>
      </c>
      <c r="B19" s="21" t="s">
        <v>252</v>
      </c>
      <c r="I19" s="228">
        <v>0</v>
      </c>
    </row>
    <row r="20" spans="1:9" x14ac:dyDescent="0.3">
      <c r="A20" s="10" t="s">
        <v>924</v>
      </c>
      <c r="B20" s="21" t="s">
        <v>912</v>
      </c>
      <c r="I20" s="228">
        <v>0</v>
      </c>
    </row>
    <row r="21" spans="1:9" x14ac:dyDescent="0.3">
      <c r="A21" s="10"/>
      <c r="B21" s="21"/>
    </row>
    <row r="22" spans="1:9" ht="20.100000000000001" customHeight="1" x14ac:dyDescent="0.3">
      <c r="A22" s="10"/>
      <c r="B22" s="34" t="s">
        <v>13</v>
      </c>
      <c r="C22" s="35"/>
      <c r="D22" s="35"/>
      <c r="E22" s="35"/>
      <c r="F22" s="35"/>
      <c r="G22" s="35"/>
      <c r="H22" s="35"/>
      <c r="I22" s="245">
        <f>SUM(I14:I20)</f>
        <v>0</v>
      </c>
    </row>
    <row r="23" spans="1:9" ht="42.75" customHeight="1" x14ac:dyDescent="0.3">
      <c r="A23" s="10"/>
      <c r="B23" s="22"/>
      <c r="C23" s="22"/>
      <c r="D23" s="22"/>
      <c r="E23" s="22"/>
      <c r="F23" s="22"/>
      <c r="G23" s="22"/>
      <c r="H23" s="22"/>
      <c r="I23" s="239"/>
    </row>
    <row r="24" spans="1:9" x14ac:dyDescent="0.3">
      <c r="A24" s="20" t="s">
        <v>14</v>
      </c>
      <c r="B24" s="34" t="s">
        <v>15</v>
      </c>
      <c r="C24" s="33"/>
      <c r="D24" s="33"/>
      <c r="E24" s="33"/>
      <c r="F24" s="33"/>
      <c r="G24" s="33"/>
      <c r="H24" s="33"/>
      <c r="I24" s="244"/>
    </row>
    <row r="25" spans="1:9" ht="5.25" customHeight="1" x14ac:dyDescent="0.3">
      <c r="A25" s="20"/>
      <c r="B25" s="7"/>
    </row>
    <row r="26" spans="1:9" x14ac:dyDescent="0.3">
      <c r="A26" s="10" t="s">
        <v>16</v>
      </c>
      <c r="B26" s="3" t="s">
        <v>273</v>
      </c>
      <c r="I26" s="228">
        <v>0</v>
      </c>
    </row>
    <row r="27" spans="1:9" x14ac:dyDescent="0.3">
      <c r="A27" s="10" t="s">
        <v>17</v>
      </c>
      <c r="B27" s="3" t="s">
        <v>276</v>
      </c>
      <c r="I27" s="228">
        <v>0</v>
      </c>
    </row>
    <row r="28" spans="1:9" x14ac:dyDescent="0.3">
      <c r="A28" s="10" t="s">
        <v>18</v>
      </c>
      <c r="B28" s="3" t="s">
        <v>75</v>
      </c>
      <c r="I28" s="228">
        <v>0</v>
      </c>
    </row>
    <row r="29" spans="1:9" x14ac:dyDescent="0.3">
      <c r="A29" s="10" t="s">
        <v>19</v>
      </c>
      <c r="B29" s="22" t="s">
        <v>78</v>
      </c>
      <c r="C29" s="22"/>
      <c r="D29" s="22"/>
      <c r="E29" s="22"/>
      <c r="F29" s="22"/>
      <c r="G29" s="22"/>
      <c r="H29" s="22"/>
      <c r="I29" s="239">
        <v>0</v>
      </c>
    </row>
    <row r="30" spans="1:9" x14ac:dyDescent="0.3">
      <c r="A30" s="10" t="s">
        <v>20</v>
      </c>
      <c r="B30" s="22" t="s">
        <v>135</v>
      </c>
      <c r="C30" s="22"/>
      <c r="D30" s="22"/>
      <c r="E30" s="22"/>
      <c r="F30" s="22"/>
      <c r="G30" s="22"/>
      <c r="H30" s="22"/>
      <c r="I30" s="239">
        <v>0</v>
      </c>
    </row>
    <row r="31" spans="1:9" x14ac:dyDescent="0.3">
      <c r="A31" s="10" t="s">
        <v>21</v>
      </c>
      <c r="B31" s="22" t="s">
        <v>84</v>
      </c>
      <c r="C31" s="22"/>
      <c r="D31" s="22"/>
      <c r="E31" s="22"/>
      <c r="F31" s="22"/>
      <c r="G31" s="22"/>
      <c r="H31" s="22"/>
      <c r="I31" s="239">
        <v>0</v>
      </c>
    </row>
    <row r="32" spans="1:9" x14ac:dyDescent="0.3">
      <c r="A32" s="10" t="s">
        <v>22</v>
      </c>
      <c r="B32" s="22" t="s">
        <v>87</v>
      </c>
      <c r="C32" s="22"/>
      <c r="D32" s="22"/>
      <c r="E32" s="22"/>
      <c r="F32" s="22"/>
      <c r="G32" s="22"/>
      <c r="H32" s="22"/>
      <c r="I32" s="239">
        <v>0</v>
      </c>
    </row>
    <row r="33" spans="1:13" x14ac:dyDescent="0.3">
      <c r="A33" s="10" t="s">
        <v>23</v>
      </c>
      <c r="B33" s="22" t="s">
        <v>91</v>
      </c>
      <c r="C33" s="22"/>
      <c r="D33" s="22"/>
      <c r="E33" s="22"/>
      <c r="F33" s="22"/>
      <c r="G33" s="22"/>
      <c r="H33" s="22"/>
      <c r="I33" s="239">
        <v>0</v>
      </c>
    </row>
    <row r="34" spans="1:13" x14ac:dyDescent="0.3">
      <c r="A34" s="10" t="s">
        <v>24</v>
      </c>
      <c r="B34" s="22" t="s">
        <v>96</v>
      </c>
      <c r="C34" s="22"/>
      <c r="D34" s="22"/>
      <c r="E34" s="22"/>
      <c r="F34" s="22"/>
      <c r="G34" s="22"/>
      <c r="H34" s="22"/>
      <c r="I34" s="239">
        <v>0</v>
      </c>
    </row>
    <row r="35" spans="1:13" x14ac:dyDescent="0.3">
      <c r="A35" s="10" t="s">
        <v>25</v>
      </c>
      <c r="B35" s="22" t="s">
        <v>270</v>
      </c>
      <c r="C35" s="22"/>
      <c r="D35" s="22"/>
      <c r="E35" s="22"/>
      <c r="F35" s="22"/>
      <c r="G35" s="22"/>
      <c r="H35" s="22"/>
      <c r="I35" s="239">
        <v>0</v>
      </c>
    </row>
    <row r="36" spans="1:13" x14ac:dyDescent="0.3">
      <c r="A36" s="10" t="s">
        <v>526</v>
      </c>
      <c r="B36" t="s">
        <v>497</v>
      </c>
      <c r="C36"/>
      <c r="D36"/>
      <c r="E36"/>
      <c r="F36"/>
      <c r="G36"/>
      <c r="H36"/>
      <c r="I36" s="239">
        <v>0</v>
      </c>
    </row>
    <row r="37" spans="1:13" x14ac:dyDescent="0.3">
      <c r="A37" s="10" t="s">
        <v>527</v>
      </c>
      <c r="B37" t="s">
        <v>499</v>
      </c>
      <c r="C37"/>
      <c r="D37"/>
      <c r="E37"/>
      <c r="F37"/>
      <c r="G37"/>
      <c r="H37"/>
      <c r="I37" s="239">
        <v>0</v>
      </c>
      <c r="K37" s="228">
        <f>SUM(I14:I19,I26:I36)</f>
        <v>0</v>
      </c>
    </row>
    <row r="38" spans="1:13" x14ac:dyDescent="0.3">
      <c r="A38" s="10"/>
      <c r="B38"/>
      <c r="C38"/>
      <c r="D38"/>
      <c r="E38"/>
      <c r="F38"/>
      <c r="G38"/>
      <c r="H38"/>
      <c r="I38" s="239"/>
      <c r="K38" s="228"/>
    </row>
    <row r="39" spans="1:13" s="7" customFormat="1" ht="20.100000000000001" customHeight="1" x14ac:dyDescent="0.3">
      <c r="B39" s="34" t="s">
        <v>26</v>
      </c>
      <c r="C39" s="35"/>
      <c r="D39" s="35"/>
      <c r="E39" s="35"/>
      <c r="F39" s="35"/>
      <c r="G39" s="35"/>
      <c r="H39" s="35"/>
      <c r="I39" s="245">
        <f>SUM(I26:I37)</f>
        <v>0</v>
      </c>
    </row>
    <row r="40" spans="1:13" s="7" customFormat="1" ht="20.100000000000001" customHeight="1" x14ac:dyDescent="0.3">
      <c r="B40" s="304"/>
      <c r="C40" s="304"/>
      <c r="D40" s="304"/>
      <c r="E40" s="304"/>
      <c r="F40" s="304"/>
      <c r="G40" s="304"/>
      <c r="H40" s="304"/>
      <c r="I40" s="305"/>
    </row>
    <row r="41" spans="1:13" s="7" customFormat="1" ht="22.5" customHeight="1" x14ac:dyDescent="0.3">
      <c r="A41" s="669"/>
      <c r="B41" s="34" t="s">
        <v>1261</v>
      </c>
      <c r="C41" s="35"/>
      <c r="D41" s="35"/>
      <c r="E41" s="35"/>
      <c r="F41" s="306"/>
      <c r="G41" s="35"/>
      <c r="H41" s="35"/>
      <c r="I41" s="245">
        <f>0.04*(I39+I22)</f>
        <v>0</v>
      </c>
      <c r="M41" s="7" t="s">
        <v>921</v>
      </c>
    </row>
    <row r="42" spans="1:13" ht="26.25" customHeight="1" thickBot="1" x14ac:dyDescent="0.35">
      <c r="M42" s="3" t="s">
        <v>922</v>
      </c>
    </row>
    <row r="43" spans="1:13" s="25" customFormat="1" ht="20.100000000000001" customHeight="1" x14ac:dyDescent="0.3">
      <c r="B43" s="37" t="s">
        <v>139</v>
      </c>
      <c r="C43" s="38"/>
      <c r="D43" s="38"/>
      <c r="E43" s="38"/>
      <c r="F43" s="38"/>
      <c r="G43" s="38"/>
      <c r="H43" s="38"/>
      <c r="I43" s="246">
        <f>I22+I39+I41</f>
        <v>0</v>
      </c>
      <c r="L43" s="670"/>
      <c r="M43" s="25" t="s">
        <v>1263</v>
      </c>
    </row>
    <row r="44" spans="1:13" s="7" customFormat="1" ht="18" customHeight="1" x14ac:dyDescent="0.3">
      <c r="B44" s="39"/>
      <c r="C44" s="26"/>
      <c r="D44" s="26"/>
      <c r="E44" s="26"/>
      <c r="F44" s="26"/>
      <c r="G44" s="26"/>
      <c r="H44" s="26"/>
      <c r="I44" s="247"/>
    </row>
    <row r="45" spans="1:13" s="25" customFormat="1" ht="17.25" customHeight="1" thickBot="1" x14ac:dyDescent="0.35">
      <c r="A45" s="670"/>
      <c r="B45" s="40" t="s">
        <v>1262</v>
      </c>
      <c r="C45" s="41"/>
      <c r="D45" s="41"/>
      <c r="E45" s="41"/>
      <c r="F45" s="41"/>
      <c r="G45" s="41"/>
      <c r="H45" s="41"/>
      <c r="I45" s="248">
        <f>0.095*I43</f>
        <v>0</v>
      </c>
    </row>
    <row r="46" spans="1:13" s="25" customFormat="1" ht="17.25" customHeight="1" thickBot="1" x14ac:dyDescent="0.35">
      <c r="B46" s="26"/>
      <c r="C46" s="28"/>
      <c r="D46" s="28"/>
      <c r="E46" s="28"/>
      <c r="F46" s="28"/>
      <c r="G46" s="28"/>
      <c r="H46" s="28"/>
      <c r="I46" s="249"/>
    </row>
    <row r="47" spans="1:13" s="25" customFormat="1" ht="34.5" customHeight="1" thickBot="1" x14ac:dyDescent="0.35">
      <c r="B47" s="42" t="s">
        <v>140</v>
      </c>
      <c r="C47" s="43"/>
      <c r="D47" s="43"/>
      <c r="E47" s="43"/>
      <c r="F47" s="43"/>
      <c r="G47" s="43"/>
      <c r="H47" s="43"/>
      <c r="I47" s="250">
        <f>SUM(I43:I45)</f>
        <v>0</v>
      </c>
    </row>
  </sheetData>
  <sheetProtection selectLockedCells="1" selectUnlockedCells="1"/>
  <pageMargins left="0.78740157480314965" right="0.59055118110236227" top="0.63" bottom="0.55118110236220474" header="0.51181102362204722" footer="0.51181102362204722"/>
  <pageSetup paperSize="9" scale="92"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18" zoomScale="88" zoomScaleNormal="100" zoomScaleSheetLayoutView="88" workbookViewId="0">
      <selection activeCell="A14" sqref="A14"/>
    </sheetView>
  </sheetViews>
  <sheetFormatPr defaultRowHeight="16.5" x14ac:dyDescent="0.3"/>
  <cols>
    <col min="1" max="1" width="7.140625" style="14" customWidth="1"/>
    <col min="2" max="2" width="39.42578125" style="21" customWidth="1"/>
    <col min="3" max="3" width="39.42578125" style="312" customWidth="1"/>
    <col min="4" max="4" width="5.7109375" style="3" customWidth="1"/>
    <col min="5" max="5" width="10.140625" style="3" customWidth="1"/>
    <col min="6" max="6" width="11.42578125" style="3" customWidth="1"/>
    <col min="7" max="7" width="13" style="213" customWidth="1"/>
    <col min="8" max="12" width="9.140625" style="3"/>
    <col min="13" max="13" width="7.140625" style="3" customWidth="1"/>
    <col min="14" max="16384" width="9.140625" style="3"/>
  </cols>
  <sheetData>
    <row r="1" spans="1:7" ht="19.5" thickBot="1" x14ac:dyDescent="0.35">
      <c r="A1" s="1" t="s">
        <v>6</v>
      </c>
      <c r="B1" s="126" t="s">
        <v>7</v>
      </c>
      <c r="C1" s="308"/>
      <c r="D1" s="2"/>
      <c r="E1" s="2"/>
      <c r="F1" s="2"/>
      <c r="G1" s="241"/>
    </row>
    <row r="2" spans="1:7" ht="16.5" customHeight="1" thickTop="1" x14ac:dyDescent="0.3">
      <c r="A2" s="4"/>
      <c r="B2" s="174"/>
      <c r="C2" s="309"/>
      <c r="D2" s="5"/>
      <c r="E2" s="5"/>
      <c r="F2" s="5"/>
      <c r="G2" s="242"/>
    </row>
    <row r="3" spans="1:7" ht="43.15" customHeight="1" x14ac:dyDescent="0.3">
      <c r="A3" s="4"/>
      <c r="B3" s="693" t="s">
        <v>1095</v>
      </c>
      <c r="C3" s="693"/>
      <c r="D3" s="693"/>
      <c r="E3" s="693"/>
      <c r="F3" s="693"/>
      <c r="G3" s="693"/>
    </row>
    <row r="4" spans="1:7" s="18" customFormat="1" ht="27" customHeight="1" x14ac:dyDescent="0.25">
      <c r="A4" s="194"/>
      <c r="B4" s="690" t="s">
        <v>331</v>
      </c>
      <c r="C4" s="690"/>
      <c r="D4" s="690"/>
      <c r="E4" s="690"/>
      <c r="F4" s="690"/>
      <c r="G4" s="690"/>
    </row>
    <row r="5" spans="1:7" s="18" customFormat="1" ht="10.9" customHeight="1" x14ac:dyDescent="0.25">
      <c r="A5" s="194"/>
      <c r="B5" s="692"/>
      <c r="C5" s="692"/>
      <c r="D5" s="692"/>
      <c r="E5" s="692"/>
      <c r="F5" s="692"/>
      <c r="G5" s="692"/>
    </row>
    <row r="6" spans="1:7" s="18" customFormat="1" ht="40.5" customHeight="1" x14ac:dyDescent="0.25">
      <c r="A6" s="194"/>
      <c r="B6" s="691" t="s">
        <v>278</v>
      </c>
      <c r="C6" s="691"/>
      <c r="D6" s="691"/>
      <c r="E6" s="691"/>
      <c r="F6" s="691"/>
      <c r="G6" s="691"/>
    </row>
    <row r="7" spans="1:7" s="18" customFormat="1" ht="42" customHeight="1" x14ac:dyDescent="0.25">
      <c r="A7" s="194"/>
      <c r="B7" s="690" t="s">
        <v>289</v>
      </c>
      <c r="C7" s="690"/>
      <c r="D7" s="690"/>
      <c r="E7" s="690"/>
      <c r="F7" s="690"/>
      <c r="G7" s="690"/>
    </row>
    <row r="8" spans="1:7" s="18" customFormat="1" ht="27" customHeight="1" x14ac:dyDescent="0.25">
      <c r="A8" s="194"/>
      <c r="B8" s="691" t="s">
        <v>283</v>
      </c>
      <c r="C8" s="691"/>
      <c r="D8" s="691"/>
      <c r="E8" s="691"/>
      <c r="F8" s="691"/>
      <c r="G8" s="691"/>
    </row>
    <row r="9" spans="1:7" ht="11.25" customHeight="1" x14ac:dyDescent="0.3">
      <c r="A9" s="4"/>
      <c r="B9" s="174"/>
      <c r="C9" s="309"/>
      <c r="D9" s="5"/>
      <c r="E9" s="5"/>
      <c r="F9" s="5"/>
      <c r="G9" s="242"/>
    </row>
    <row r="10" spans="1:7" x14ac:dyDescent="0.3">
      <c r="A10" s="6" t="s">
        <v>27</v>
      </c>
      <c r="B10" s="110" t="s">
        <v>28</v>
      </c>
      <c r="C10" s="310"/>
    </row>
    <row r="12" spans="1:7" s="7" customFormat="1" ht="17.25" thickBot="1" x14ac:dyDescent="0.35">
      <c r="A12" s="8"/>
      <c r="B12" s="113" t="s">
        <v>29</v>
      </c>
      <c r="C12" s="311" t="s">
        <v>1094</v>
      </c>
      <c r="D12" s="9" t="s">
        <v>30</v>
      </c>
      <c r="E12" s="9" t="s">
        <v>31</v>
      </c>
      <c r="F12" s="9" t="s">
        <v>32</v>
      </c>
      <c r="G12" s="219" t="s">
        <v>33</v>
      </c>
    </row>
    <row r="13" spans="1:7" ht="17.25" thickTop="1" x14ac:dyDescent="0.3">
      <c r="A13" s="325"/>
      <c r="B13" s="326"/>
      <c r="C13" s="327"/>
      <c r="D13" s="328"/>
      <c r="E13" s="328"/>
      <c r="F13" s="328"/>
      <c r="G13" s="329"/>
    </row>
    <row r="14" spans="1:7" ht="165.6" customHeight="1" x14ac:dyDescent="0.3">
      <c r="A14" s="660" t="s">
        <v>34</v>
      </c>
      <c r="B14" s="351" t="s">
        <v>309</v>
      </c>
      <c r="C14" s="346"/>
      <c r="D14" s="352" t="s">
        <v>37</v>
      </c>
      <c r="E14" s="353">
        <v>1</v>
      </c>
      <c r="F14" s="354"/>
      <c r="G14" s="355">
        <f>F14*E14</f>
        <v>0</v>
      </c>
    </row>
    <row r="15" spans="1:7" x14ac:dyDescent="0.3">
      <c r="A15" s="330"/>
      <c r="B15" s="331"/>
      <c r="C15" s="332"/>
      <c r="D15" s="333"/>
      <c r="E15" s="334"/>
      <c r="F15" s="335"/>
      <c r="G15" s="336"/>
    </row>
    <row r="16" spans="1:7" ht="41.25" customHeight="1" x14ac:dyDescent="0.3">
      <c r="A16" s="344" t="s">
        <v>36</v>
      </c>
      <c r="B16" s="351" t="s">
        <v>134</v>
      </c>
      <c r="C16" s="346"/>
      <c r="D16" s="352" t="s">
        <v>37</v>
      </c>
      <c r="E16" s="353">
        <v>1</v>
      </c>
      <c r="F16" s="354"/>
      <c r="G16" s="355">
        <f>F16*E16</f>
        <v>0</v>
      </c>
    </row>
    <row r="17" spans="1:7" x14ac:dyDescent="0.3">
      <c r="A17" s="330"/>
      <c r="B17" s="331"/>
      <c r="C17" s="332"/>
      <c r="D17" s="333"/>
      <c r="E17" s="334"/>
      <c r="F17" s="335"/>
      <c r="G17" s="336"/>
    </row>
    <row r="18" spans="1:7" ht="29.25" customHeight="1" x14ac:dyDescent="0.3">
      <c r="A18" s="344" t="s">
        <v>39</v>
      </c>
      <c r="B18" s="351" t="s">
        <v>133</v>
      </c>
      <c r="C18" s="346" t="s">
        <v>1098</v>
      </c>
      <c r="D18" s="352" t="s">
        <v>37</v>
      </c>
      <c r="E18" s="353">
        <v>1</v>
      </c>
      <c r="F18" s="354"/>
      <c r="G18" s="355">
        <f>F18*E18</f>
        <v>0</v>
      </c>
    </row>
    <row r="19" spans="1:7" x14ac:dyDescent="0.3">
      <c r="A19" s="330"/>
      <c r="B19" s="331"/>
      <c r="C19" s="332"/>
      <c r="D19" s="333"/>
      <c r="E19" s="334"/>
      <c r="F19" s="335"/>
      <c r="G19" s="336"/>
    </row>
    <row r="20" spans="1:7" ht="85.9" customHeight="1" x14ac:dyDescent="0.3">
      <c r="A20" s="344" t="s">
        <v>38</v>
      </c>
      <c r="B20" s="351" t="s">
        <v>172</v>
      </c>
      <c r="C20" s="346"/>
      <c r="D20" s="352" t="s">
        <v>37</v>
      </c>
      <c r="E20" s="353">
        <v>1</v>
      </c>
      <c r="F20" s="354"/>
      <c r="G20" s="355">
        <f>F20*E20</f>
        <v>0</v>
      </c>
    </row>
    <row r="21" spans="1:7" x14ac:dyDescent="0.3">
      <c r="A21" s="330"/>
      <c r="B21" s="331"/>
      <c r="C21" s="332"/>
      <c r="D21" s="333"/>
      <c r="E21" s="334"/>
      <c r="F21" s="335"/>
      <c r="G21" s="336"/>
    </row>
    <row r="22" spans="1:7" ht="78" x14ac:dyDescent="0.3">
      <c r="A22" s="344" t="s">
        <v>99</v>
      </c>
      <c r="B22" s="345" t="s">
        <v>341</v>
      </c>
      <c r="C22" s="346"/>
      <c r="D22" s="347" t="s">
        <v>37</v>
      </c>
      <c r="E22" s="348">
        <v>1</v>
      </c>
      <c r="F22" s="349"/>
      <c r="G22" s="350">
        <f>F22*E22</f>
        <v>0</v>
      </c>
    </row>
    <row r="23" spans="1:7" x14ac:dyDescent="0.3">
      <c r="A23" s="426"/>
      <c r="B23" s="478"/>
      <c r="C23" s="511"/>
      <c r="D23" s="518"/>
      <c r="E23" s="519"/>
      <c r="F23" s="520"/>
      <c r="G23" s="521"/>
    </row>
    <row r="24" spans="1:7" ht="38.25" x14ac:dyDescent="0.3">
      <c r="A24" s="539" t="s">
        <v>1097</v>
      </c>
      <c r="B24" s="478"/>
      <c r="C24" s="512" t="s">
        <v>1025</v>
      </c>
      <c r="D24" s="518" t="s">
        <v>37</v>
      </c>
      <c r="E24" s="519">
        <v>1</v>
      </c>
      <c r="F24" s="520"/>
      <c r="G24" s="521">
        <f>F24*E24</f>
        <v>0</v>
      </c>
    </row>
    <row r="25" spans="1:7" x14ac:dyDescent="0.3">
      <c r="A25" s="337"/>
      <c r="B25" s="338"/>
      <c r="C25" s="339"/>
      <c r="D25" s="340"/>
      <c r="E25" s="341"/>
      <c r="F25" s="342"/>
      <c r="G25" s="343"/>
    </row>
    <row r="26" spans="1:7" s="7" customFormat="1" ht="17.25" thickBot="1" x14ac:dyDescent="0.35">
      <c r="A26" s="318"/>
      <c r="B26" s="319" t="s">
        <v>40</v>
      </c>
      <c r="C26" s="320"/>
      <c r="D26" s="321"/>
      <c r="E26" s="322"/>
      <c r="F26" s="323"/>
      <c r="G26" s="324">
        <f>SUM(G14:G25)</f>
        <v>0</v>
      </c>
    </row>
    <row r="27" spans="1:7" ht="17.25" thickTop="1" x14ac:dyDescent="0.3">
      <c r="A27" s="99"/>
      <c r="B27" s="106"/>
      <c r="C27" s="313"/>
      <c r="D27" s="184"/>
      <c r="E27" s="185"/>
      <c r="F27" s="186"/>
      <c r="G27" s="221"/>
    </row>
  </sheetData>
  <sheetProtection selectLockedCells="1" selectUnlockedCells="1"/>
  <mergeCells count="6">
    <mergeCell ref="B4:G4"/>
    <mergeCell ref="B6:G6"/>
    <mergeCell ref="B7:G7"/>
    <mergeCell ref="B8:G8"/>
    <mergeCell ref="B5:G5"/>
    <mergeCell ref="B3:G3"/>
  </mergeCells>
  <pageMargins left="0.78740157480314965" right="0.39370078740157483" top="0.98425196850393704" bottom="0.78740157480314965" header="0.51181102362204722" footer="0.31496062992125984"/>
  <pageSetup paperSize="9" scale="66" firstPageNumber="0" orientation="portrait" horizontalDpi="300" verticalDpi="300" r:id="rId1"/>
  <headerFooter alignWithMargins="0">
    <oddHeader>&amp;L&amp;"Calibri,Krepko"&amp;9&amp;UObjekt: Dom starejših občanov Moravče&amp;R&amp;9POPIS GRADBENIH DEL
A./1.0 PRIPRAVLJALNA DELA</oddHeader>
    <oddFooter>&amp;R&amp;P</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topLeftCell="A40" zoomScale="88" zoomScaleSheetLayoutView="88" workbookViewId="0">
      <selection activeCell="L48" sqref="L48"/>
    </sheetView>
  </sheetViews>
  <sheetFormatPr defaultRowHeight="16.5" x14ac:dyDescent="0.3"/>
  <cols>
    <col min="1" max="1" width="7.140625" style="14" customWidth="1"/>
    <col min="2" max="3" width="39.42578125" style="21" customWidth="1"/>
    <col min="4" max="4" width="5.7109375" style="3" customWidth="1"/>
    <col min="5" max="5" width="11.140625" style="3" customWidth="1"/>
    <col min="6" max="6" width="11.28515625" style="3" customWidth="1"/>
    <col min="7" max="7" width="12.42578125" style="228" customWidth="1"/>
    <col min="8" max="8" width="9.140625" style="273"/>
    <col min="9" max="12" width="9.140625" style="3"/>
    <col min="13" max="13" width="7.140625" style="3" customWidth="1"/>
    <col min="14" max="16384" width="9.140625" style="3"/>
  </cols>
  <sheetData>
    <row r="1" spans="1:8" x14ac:dyDescent="0.3">
      <c r="A1" s="6" t="s">
        <v>41</v>
      </c>
      <c r="B1" s="110" t="s">
        <v>42</v>
      </c>
      <c r="C1" s="110"/>
    </row>
    <row r="2" spans="1:8" x14ac:dyDescent="0.3">
      <c r="A2" s="6"/>
      <c r="B2" s="110"/>
      <c r="C2" s="110"/>
    </row>
    <row r="3" spans="1:8" customFormat="1" ht="15" x14ac:dyDescent="0.25">
      <c r="A3" s="700" t="s">
        <v>145</v>
      </c>
      <c r="B3" s="701"/>
      <c r="C3" s="701"/>
      <c r="D3" s="701"/>
      <c r="E3" s="701"/>
      <c r="F3" s="701"/>
      <c r="G3" s="702"/>
      <c r="H3" s="274"/>
    </row>
    <row r="4" spans="1:8" s="145" customFormat="1" ht="26.25" customHeight="1" x14ac:dyDescent="0.25">
      <c r="A4" s="703" t="s">
        <v>266</v>
      </c>
      <c r="B4" s="704"/>
      <c r="C4" s="704"/>
      <c r="D4" s="704"/>
      <c r="E4" s="704"/>
      <c r="F4" s="704"/>
      <c r="G4" s="705"/>
      <c r="H4" s="275"/>
    </row>
    <row r="5" spans="1:8" s="145" customFormat="1" ht="41.25" customHeight="1" x14ac:dyDescent="0.25">
      <c r="A5" s="694" t="s">
        <v>284</v>
      </c>
      <c r="B5" s="695"/>
      <c r="C5" s="695"/>
      <c r="D5" s="695"/>
      <c r="E5" s="695"/>
      <c r="F5" s="695"/>
      <c r="G5" s="696"/>
      <c r="H5" s="275"/>
    </row>
    <row r="6" spans="1:8" s="145" customFormat="1" ht="26.25" customHeight="1" x14ac:dyDescent="0.25">
      <c r="A6" s="694" t="s">
        <v>285</v>
      </c>
      <c r="B6" s="695"/>
      <c r="C6" s="695"/>
      <c r="D6" s="695"/>
      <c r="E6" s="695"/>
      <c r="F6" s="695"/>
      <c r="G6" s="696"/>
      <c r="H6" s="275"/>
    </row>
    <row r="7" spans="1:8" s="145" customFormat="1" ht="13.5" customHeight="1" x14ac:dyDescent="0.25">
      <c r="A7" s="694" t="s">
        <v>286</v>
      </c>
      <c r="B7" s="695"/>
      <c r="C7" s="695"/>
      <c r="D7" s="695"/>
      <c r="E7" s="695"/>
      <c r="F7" s="695"/>
      <c r="G7" s="696"/>
      <c r="H7" s="275"/>
    </row>
    <row r="8" spans="1:8" s="145" customFormat="1" ht="26.25" customHeight="1" x14ac:dyDescent="0.25">
      <c r="A8" s="697" t="s">
        <v>287</v>
      </c>
      <c r="B8" s="698"/>
      <c r="C8" s="698"/>
      <c r="D8" s="698"/>
      <c r="E8" s="698"/>
      <c r="F8" s="698"/>
      <c r="G8" s="699"/>
      <c r="H8" s="275"/>
    </row>
    <row r="9" spans="1:8" x14ac:dyDescent="0.3">
      <c r="A9" s="109" t="s">
        <v>354</v>
      </c>
      <c r="B9" s="111"/>
      <c r="C9" s="111"/>
      <c r="D9" s="52"/>
      <c r="E9" s="52"/>
      <c r="F9" s="52"/>
      <c r="G9" s="237"/>
    </row>
    <row r="10" spans="1:8" x14ac:dyDescent="0.3">
      <c r="A10" s="108" t="s">
        <v>184</v>
      </c>
      <c r="B10" s="112"/>
      <c r="C10" s="112"/>
      <c r="D10" s="53"/>
      <c r="E10" s="53"/>
      <c r="F10" s="53"/>
      <c r="G10" s="238"/>
    </row>
    <row r="11" spans="1:8" x14ac:dyDescent="0.3">
      <c r="A11" s="105"/>
      <c r="B11" s="31"/>
      <c r="C11" s="31"/>
      <c r="D11" s="22"/>
      <c r="E11" s="22"/>
      <c r="F11" s="22"/>
      <c r="G11" s="239"/>
    </row>
    <row r="12" spans="1:8" x14ac:dyDescent="0.3">
      <c r="A12" s="209" t="s">
        <v>340</v>
      </c>
      <c r="B12" s="208"/>
      <c r="C12" s="208"/>
      <c r="D12" s="29"/>
      <c r="E12" s="29"/>
      <c r="F12" s="29"/>
      <c r="G12" s="240"/>
    </row>
    <row r="13" spans="1:8" x14ac:dyDescent="0.3">
      <c r="A13" s="105"/>
      <c r="B13" s="31"/>
      <c r="C13" s="31"/>
      <c r="D13" s="22"/>
      <c r="E13" s="22"/>
      <c r="F13" s="22"/>
      <c r="G13" s="239"/>
    </row>
    <row r="14" spans="1:8" s="7" customFormat="1" ht="17.25" thickBot="1" x14ac:dyDescent="0.35">
      <c r="A14" s="8"/>
      <c r="B14" s="113" t="s">
        <v>29</v>
      </c>
      <c r="C14" s="307" t="s">
        <v>990</v>
      </c>
      <c r="D14" s="9" t="s">
        <v>30</v>
      </c>
      <c r="E14" s="9" t="s">
        <v>31</v>
      </c>
      <c r="F14" s="9" t="s">
        <v>32</v>
      </c>
      <c r="G14" s="230" t="s">
        <v>33</v>
      </c>
      <c r="H14" s="276"/>
    </row>
    <row r="15" spans="1:8" ht="17.25" thickTop="1" x14ac:dyDescent="0.3">
      <c r="C15" s="314"/>
    </row>
    <row r="16" spans="1:8" ht="87" customHeight="1" x14ac:dyDescent="0.3">
      <c r="A16" s="356" t="s">
        <v>43</v>
      </c>
      <c r="B16" s="357" t="s">
        <v>296</v>
      </c>
      <c r="C16" s="358" t="s">
        <v>991</v>
      </c>
      <c r="D16" s="352" t="s">
        <v>44</v>
      </c>
      <c r="E16" s="353">
        <v>392.45</v>
      </c>
      <c r="F16" s="354"/>
      <c r="G16" s="359">
        <f>F16*E16</f>
        <v>0</v>
      </c>
    </row>
    <row r="17" spans="1:8" x14ac:dyDescent="0.3">
      <c r="C17" s="314"/>
    </row>
    <row r="18" spans="1:8" s="23" customFormat="1" ht="51" x14ac:dyDescent="0.2">
      <c r="A18" s="82" t="s">
        <v>100</v>
      </c>
      <c r="B18" s="106" t="s">
        <v>775</v>
      </c>
      <c r="C18" s="540" t="s">
        <v>1036</v>
      </c>
      <c r="D18" s="184" t="s">
        <v>44</v>
      </c>
      <c r="E18" s="185">
        <v>2773</v>
      </c>
      <c r="F18" s="186"/>
      <c r="G18" s="231">
        <f>F18*E18</f>
        <v>0</v>
      </c>
      <c r="H18" s="273"/>
    </row>
    <row r="19" spans="1:8" s="23" customFormat="1" x14ac:dyDescent="0.2">
      <c r="A19" s="14"/>
      <c r="B19" s="114"/>
      <c r="C19" s="317"/>
      <c r="D19" s="184"/>
      <c r="E19" s="184"/>
      <c r="F19" s="184"/>
      <c r="G19" s="231"/>
      <c r="H19" s="197"/>
    </row>
    <row r="20" spans="1:8" s="23" customFormat="1" ht="51" x14ac:dyDescent="0.2">
      <c r="A20" s="356" t="s">
        <v>101</v>
      </c>
      <c r="B20" s="351" t="s">
        <v>776</v>
      </c>
      <c r="C20" s="346" t="s">
        <v>1037</v>
      </c>
      <c r="D20" s="352" t="s">
        <v>44</v>
      </c>
      <c r="E20" s="353">
        <v>2453</v>
      </c>
      <c r="F20" s="354"/>
      <c r="G20" s="359">
        <f>F20*E20</f>
        <v>0</v>
      </c>
      <c r="H20" s="273"/>
    </row>
    <row r="21" spans="1:8" s="23" customFormat="1" x14ac:dyDescent="0.2">
      <c r="A21" s="14"/>
      <c r="B21" s="114"/>
      <c r="C21" s="317"/>
      <c r="D21" s="184"/>
      <c r="E21" s="184"/>
      <c r="F21" s="184"/>
      <c r="G21" s="231"/>
      <c r="H21" s="197"/>
    </row>
    <row r="22" spans="1:8" s="23" customFormat="1" ht="45.75" customHeight="1" x14ac:dyDescent="0.2">
      <c r="A22" s="356" t="s">
        <v>102</v>
      </c>
      <c r="B22" s="351" t="s">
        <v>229</v>
      </c>
      <c r="C22" s="360"/>
      <c r="D22" s="352" t="s">
        <v>44</v>
      </c>
      <c r="E22" s="353">
        <v>20</v>
      </c>
      <c r="F22" s="354"/>
      <c r="G22" s="359">
        <f>F22*E22</f>
        <v>0</v>
      </c>
      <c r="H22" s="197"/>
    </row>
    <row r="23" spans="1:8" s="23" customFormat="1" x14ac:dyDescent="0.2">
      <c r="A23" s="14"/>
      <c r="B23" s="114"/>
      <c r="C23" s="317"/>
      <c r="D23" s="184"/>
      <c r="E23" s="184"/>
      <c r="F23" s="184"/>
      <c r="G23" s="231"/>
      <c r="H23" s="197"/>
    </row>
    <row r="24" spans="1:8" s="23" customFormat="1" ht="47.25" customHeight="1" x14ac:dyDescent="0.2">
      <c r="A24" s="356" t="s">
        <v>103</v>
      </c>
      <c r="B24" s="351" t="s">
        <v>323</v>
      </c>
      <c r="C24" s="360"/>
      <c r="D24" s="352" t="s">
        <v>45</v>
      </c>
      <c r="E24" s="353">
        <v>2100</v>
      </c>
      <c r="F24" s="354"/>
      <c r="G24" s="359">
        <f>F24*E24</f>
        <v>0</v>
      </c>
      <c r="H24" s="273"/>
    </row>
    <row r="25" spans="1:8" s="23" customFormat="1" x14ac:dyDescent="0.2">
      <c r="A25" s="14"/>
      <c r="B25" s="106"/>
      <c r="C25" s="316"/>
      <c r="D25" s="79"/>
      <c r="E25" s="80"/>
      <c r="F25" s="184"/>
      <c r="G25" s="231"/>
      <c r="H25" s="197"/>
    </row>
    <row r="26" spans="1:8" s="23" customFormat="1" ht="57.75" customHeight="1" x14ac:dyDescent="0.2">
      <c r="A26" s="356" t="s">
        <v>312</v>
      </c>
      <c r="B26" s="351" t="s">
        <v>298</v>
      </c>
      <c r="C26" s="360"/>
      <c r="D26" s="352" t="s">
        <v>45</v>
      </c>
      <c r="E26" s="353">
        <v>2100</v>
      </c>
      <c r="F26" s="354"/>
      <c r="G26" s="359">
        <f>F26*E26</f>
        <v>0</v>
      </c>
      <c r="H26" s="273"/>
    </row>
    <row r="27" spans="1:8" s="23" customFormat="1" x14ac:dyDescent="0.2">
      <c r="A27" s="14"/>
      <c r="B27" s="114"/>
      <c r="C27" s="317"/>
      <c r="D27" s="184"/>
      <c r="E27" s="184"/>
      <c r="F27" s="184"/>
      <c r="G27" s="231"/>
      <c r="H27" s="197"/>
    </row>
    <row r="28" spans="1:8" s="23" customFormat="1" ht="42" customHeight="1" x14ac:dyDescent="0.2">
      <c r="A28" s="82" t="s">
        <v>292</v>
      </c>
      <c r="B28" s="106" t="s">
        <v>311</v>
      </c>
      <c r="C28" s="316"/>
      <c r="D28" s="184" t="s">
        <v>45</v>
      </c>
      <c r="E28" s="185">
        <v>2100</v>
      </c>
      <c r="F28" s="186"/>
      <c r="G28" s="231">
        <f>F28*E28</f>
        <v>0</v>
      </c>
      <c r="H28" s="273"/>
    </row>
    <row r="29" spans="1:8" s="23" customFormat="1" x14ac:dyDescent="0.2">
      <c r="A29" s="14"/>
      <c r="B29" s="114"/>
      <c r="C29" s="317"/>
      <c r="D29" s="184"/>
      <c r="E29" s="184"/>
      <c r="F29" s="184"/>
      <c r="G29" s="231"/>
      <c r="H29" s="197"/>
    </row>
    <row r="30" spans="1:8" s="23" customFormat="1" ht="76.5" x14ac:dyDescent="0.2">
      <c r="A30" s="356" t="s">
        <v>297</v>
      </c>
      <c r="B30" s="351" t="s">
        <v>366</v>
      </c>
      <c r="C30" s="346" t="s">
        <v>1038</v>
      </c>
      <c r="D30" s="352" t="s">
        <v>44</v>
      </c>
      <c r="E30" s="353">
        <v>2453</v>
      </c>
      <c r="F30" s="354"/>
      <c r="G30" s="359">
        <f>F30*E30</f>
        <v>0</v>
      </c>
      <c r="H30" s="273"/>
    </row>
    <row r="31" spans="1:8" s="23" customFormat="1" ht="17.25" customHeight="1" x14ac:dyDescent="0.2">
      <c r="A31" s="14"/>
      <c r="B31" s="106"/>
      <c r="C31" s="316"/>
      <c r="D31" s="184"/>
      <c r="E31" s="185"/>
      <c r="F31" s="186"/>
      <c r="G31" s="231"/>
      <c r="H31" s="197"/>
    </row>
    <row r="32" spans="1:8" s="23" customFormat="1" ht="76.5" x14ac:dyDescent="0.2">
      <c r="A32" s="356" t="s">
        <v>299</v>
      </c>
      <c r="B32" s="351" t="s">
        <v>367</v>
      </c>
      <c r="C32" s="346" t="s">
        <v>1039</v>
      </c>
      <c r="D32" s="352" t="s">
        <v>44</v>
      </c>
      <c r="E32" s="353">
        <v>1403</v>
      </c>
      <c r="F32" s="354"/>
      <c r="G32" s="359">
        <f>F32*E32</f>
        <v>0</v>
      </c>
      <c r="H32" s="273"/>
    </row>
    <row r="33" spans="1:8" s="23" customFormat="1" ht="17.25" customHeight="1" x14ac:dyDescent="0.2">
      <c r="A33" s="14"/>
      <c r="B33" s="106"/>
      <c r="C33" s="316"/>
      <c r="D33" s="184"/>
      <c r="E33" s="185"/>
      <c r="F33" s="186"/>
      <c r="G33" s="231"/>
      <c r="H33" s="197"/>
    </row>
    <row r="34" spans="1:8" s="23" customFormat="1" ht="72" customHeight="1" x14ac:dyDescent="0.2">
      <c r="A34" s="356" t="s">
        <v>300</v>
      </c>
      <c r="B34" s="351" t="s">
        <v>290</v>
      </c>
      <c r="C34" s="346" t="s">
        <v>1040</v>
      </c>
      <c r="D34" s="352" t="s">
        <v>44</v>
      </c>
      <c r="E34" s="353">
        <v>0</v>
      </c>
      <c r="F34" s="354"/>
      <c r="G34" s="359">
        <f>F34*E34</f>
        <v>0</v>
      </c>
      <c r="H34" s="273"/>
    </row>
    <row r="35" spans="1:8" s="23" customFormat="1" ht="17.25" customHeight="1" x14ac:dyDescent="0.2">
      <c r="A35" s="14"/>
      <c r="B35" s="106"/>
      <c r="C35" s="316"/>
      <c r="D35" s="184"/>
      <c r="E35" s="185"/>
      <c r="F35" s="186"/>
      <c r="G35" s="231"/>
      <c r="H35" s="197"/>
    </row>
    <row r="36" spans="1:8" s="23" customFormat="1" ht="51" x14ac:dyDescent="0.2">
      <c r="A36" s="356" t="s">
        <v>368</v>
      </c>
      <c r="B36" s="351" t="s">
        <v>355</v>
      </c>
      <c r="C36" s="514" t="s">
        <v>1093</v>
      </c>
      <c r="D36" s="352" t="s">
        <v>44</v>
      </c>
      <c r="E36" s="353">
        <v>5326</v>
      </c>
      <c r="F36" s="354"/>
      <c r="G36" s="359">
        <f>F36*E36</f>
        <v>0</v>
      </c>
      <c r="H36" s="273"/>
    </row>
    <row r="37" spans="1:8" s="23" customFormat="1" ht="17.25" customHeight="1" x14ac:dyDescent="0.2">
      <c r="A37" s="14"/>
      <c r="B37" s="106"/>
      <c r="C37" s="522"/>
      <c r="D37" s="184"/>
      <c r="E37" s="185"/>
      <c r="F37" s="186"/>
      <c r="G37" s="231"/>
      <c r="H37" s="197"/>
    </row>
    <row r="38" spans="1:8" s="23" customFormat="1" ht="69.75" customHeight="1" x14ac:dyDescent="0.2">
      <c r="A38" s="356" t="s">
        <v>369</v>
      </c>
      <c r="B38" s="351" t="s">
        <v>291</v>
      </c>
      <c r="C38" s="514" t="s">
        <v>992</v>
      </c>
      <c r="D38" s="352" t="s">
        <v>37</v>
      </c>
      <c r="E38" s="353">
        <v>1</v>
      </c>
      <c r="F38" s="354"/>
      <c r="G38" s="359">
        <f>F38*E38</f>
        <v>0</v>
      </c>
      <c r="H38" s="273"/>
    </row>
    <row r="39" spans="1:8" s="23" customFormat="1" ht="19.5" customHeight="1" x14ac:dyDescent="0.2">
      <c r="A39" s="376"/>
      <c r="B39" s="331"/>
      <c r="C39" s="523"/>
      <c r="D39" s="333"/>
      <c r="E39" s="334"/>
      <c r="F39" s="335"/>
      <c r="G39" s="378"/>
      <c r="H39" s="273"/>
    </row>
    <row r="40" spans="1:8" s="23" customFormat="1" ht="42" customHeight="1" x14ac:dyDescent="0.2">
      <c r="A40" s="356" t="s">
        <v>1026</v>
      </c>
      <c r="B40" s="351"/>
      <c r="C40" s="514" t="s">
        <v>1027</v>
      </c>
      <c r="D40" s="352" t="s">
        <v>37</v>
      </c>
      <c r="E40" s="353">
        <v>1</v>
      </c>
      <c r="F40" s="354"/>
      <c r="G40" s="359">
        <f>F40*E40</f>
        <v>0</v>
      </c>
      <c r="H40" s="273"/>
    </row>
    <row r="41" spans="1:8" s="23" customFormat="1" ht="21.75" customHeight="1" x14ac:dyDescent="0.2">
      <c r="A41" s="376"/>
      <c r="B41" s="331"/>
      <c r="C41" s="523"/>
      <c r="D41" s="333"/>
      <c r="E41" s="334"/>
      <c r="F41" s="335"/>
      <c r="G41" s="378"/>
      <c r="H41" s="273"/>
    </row>
    <row r="42" spans="1:8" s="23" customFormat="1" ht="31.5" customHeight="1" x14ac:dyDescent="0.2">
      <c r="A42" s="356" t="s">
        <v>1028</v>
      </c>
      <c r="B42" s="351"/>
      <c r="C42" s="514" t="s">
        <v>1035</v>
      </c>
      <c r="D42" s="352" t="s">
        <v>73</v>
      </c>
      <c r="E42" s="353">
        <v>4</v>
      </c>
      <c r="F42" s="354"/>
      <c r="G42" s="359">
        <f>F42*E42</f>
        <v>0</v>
      </c>
      <c r="H42" s="273"/>
    </row>
    <row r="43" spans="1:8" s="23" customFormat="1" ht="18.75" customHeight="1" x14ac:dyDescent="0.2">
      <c r="A43" s="376"/>
      <c r="B43" s="331"/>
      <c r="C43" s="523"/>
      <c r="D43" s="333"/>
      <c r="E43" s="334"/>
      <c r="F43" s="335"/>
      <c r="G43" s="378"/>
      <c r="H43" s="273"/>
    </row>
    <row r="44" spans="1:8" s="23" customFormat="1" ht="51" x14ac:dyDescent="0.2">
      <c r="A44" s="356" t="s">
        <v>1029</v>
      </c>
      <c r="B44" s="351"/>
      <c r="C44" s="514" t="s">
        <v>1033</v>
      </c>
      <c r="D44" s="352" t="s">
        <v>35</v>
      </c>
      <c r="E44" s="353">
        <v>160</v>
      </c>
      <c r="F44" s="354"/>
      <c r="G44" s="359">
        <f>F44*E44</f>
        <v>0</v>
      </c>
      <c r="H44" s="273"/>
    </row>
    <row r="45" spans="1:8" s="23" customFormat="1" ht="16.5" customHeight="1" x14ac:dyDescent="0.2">
      <c r="A45" s="376"/>
      <c r="B45" s="331"/>
      <c r="C45" s="510"/>
      <c r="D45" s="333"/>
      <c r="E45" s="334"/>
      <c r="F45" s="335"/>
      <c r="G45" s="378"/>
      <c r="H45" s="273"/>
    </row>
    <row r="46" spans="1:8" s="23" customFormat="1" ht="30" customHeight="1" x14ac:dyDescent="0.2">
      <c r="A46" s="356" t="s">
        <v>1030</v>
      </c>
      <c r="B46" s="351"/>
      <c r="C46" s="514" t="s">
        <v>1031</v>
      </c>
      <c r="D46" s="352" t="s">
        <v>35</v>
      </c>
      <c r="E46" s="353">
        <v>160</v>
      </c>
      <c r="F46" s="354"/>
      <c r="G46" s="359">
        <f>F46*E46</f>
        <v>0</v>
      </c>
      <c r="H46" s="273"/>
    </row>
    <row r="47" spans="1:8" s="23" customFormat="1" ht="17.25" customHeight="1" x14ac:dyDescent="0.2">
      <c r="A47" s="376"/>
      <c r="B47" s="331"/>
      <c r="C47" s="510"/>
      <c r="D47" s="333"/>
      <c r="E47" s="334"/>
      <c r="F47" s="335"/>
      <c r="G47" s="378"/>
      <c r="H47" s="273"/>
    </row>
    <row r="48" spans="1:8" s="23" customFormat="1" ht="40.5" customHeight="1" x14ac:dyDescent="0.2">
      <c r="A48" s="356" t="s">
        <v>1032</v>
      </c>
      <c r="B48" s="351"/>
      <c r="C48" s="514" t="s">
        <v>1034</v>
      </c>
      <c r="D48" s="352" t="s">
        <v>44</v>
      </c>
      <c r="E48" s="353">
        <v>34</v>
      </c>
      <c r="F48" s="354"/>
      <c r="G48" s="359">
        <f>F48*E48</f>
        <v>0</v>
      </c>
      <c r="H48" s="273"/>
    </row>
    <row r="49" spans="1:8" s="23" customFormat="1" ht="20.25" customHeight="1" x14ac:dyDescent="0.2">
      <c r="A49" s="376"/>
      <c r="B49" s="331"/>
      <c r="C49" s="510"/>
      <c r="D49" s="333"/>
      <c r="E49" s="334"/>
      <c r="F49" s="335"/>
      <c r="G49" s="378"/>
      <c r="H49" s="273"/>
    </row>
    <row r="50" spans="1:8" s="23" customFormat="1" ht="40.5" customHeight="1" x14ac:dyDescent="0.2">
      <c r="A50" s="356" t="s">
        <v>1041</v>
      </c>
      <c r="B50" s="351"/>
      <c r="C50" s="514" t="s">
        <v>1042</v>
      </c>
      <c r="D50" s="352" t="s">
        <v>45</v>
      </c>
      <c r="E50" s="353">
        <v>300</v>
      </c>
      <c r="F50" s="354"/>
      <c r="G50" s="359">
        <f>F50*E50</f>
        <v>0</v>
      </c>
      <c r="H50" s="273"/>
    </row>
    <row r="51" spans="1:8" s="23" customFormat="1" ht="15" customHeight="1" x14ac:dyDescent="0.2">
      <c r="A51" s="376"/>
      <c r="B51" s="331"/>
      <c r="C51" s="510"/>
      <c r="D51" s="333"/>
      <c r="E51" s="334"/>
      <c r="F51" s="335"/>
      <c r="G51" s="378"/>
      <c r="H51" s="273"/>
    </row>
    <row r="52" spans="1:8" s="23" customFormat="1" ht="27.75" customHeight="1" x14ac:dyDescent="0.2">
      <c r="A52" s="356" t="s">
        <v>1058</v>
      </c>
      <c r="B52" s="351"/>
      <c r="C52" s="514" t="s">
        <v>1059</v>
      </c>
      <c r="D52" s="352" t="s">
        <v>45</v>
      </c>
      <c r="E52" s="353">
        <v>2540</v>
      </c>
      <c r="F52" s="354"/>
      <c r="G52" s="359">
        <f>F52*E52</f>
        <v>0</v>
      </c>
      <c r="H52" s="273"/>
    </row>
    <row r="53" spans="1:8" s="23" customFormat="1" ht="13.5" customHeight="1" x14ac:dyDescent="0.2">
      <c r="A53" s="376"/>
      <c r="B53" s="331"/>
      <c r="C53" s="510"/>
      <c r="D53" s="333"/>
      <c r="E53" s="334"/>
      <c r="F53" s="335"/>
      <c r="G53" s="378"/>
      <c r="H53" s="273"/>
    </row>
    <row r="54" spans="1:8" s="23" customFormat="1" ht="18.75" customHeight="1" x14ac:dyDescent="0.2">
      <c r="A54" s="356" t="s">
        <v>1060</v>
      </c>
      <c r="B54" s="351"/>
      <c r="C54" s="514" t="s">
        <v>1061</v>
      </c>
      <c r="D54" s="352" t="s">
        <v>37</v>
      </c>
      <c r="E54" s="353">
        <v>1</v>
      </c>
      <c r="F54" s="354"/>
      <c r="G54" s="359">
        <f>F54*E54</f>
        <v>0</v>
      </c>
      <c r="H54" s="273"/>
    </row>
    <row r="55" spans="1:8" s="23" customFormat="1" ht="13.5" customHeight="1" x14ac:dyDescent="0.2">
      <c r="A55" s="440"/>
      <c r="B55" s="542"/>
      <c r="C55" s="543"/>
      <c r="D55" s="403"/>
      <c r="E55" s="404"/>
      <c r="F55" s="405"/>
      <c r="G55" s="464"/>
      <c r="H55" s="273"/>
    </row>
    <row r="56" spans="1:8" s="7" customFormat="1" ht="17.25" thickBot="1" x14ac:dyDescent="0.35">
      <c r="A56" s="318"/>
      <c r="B56" s="319" t="s">
        <v>46</v>
      </c>
      <c r="C56" s="319"/>
      <c r="D56" s="321"/>
      <c r="E56" s="322"/>
      <c r="F56" s="323"/>
      <c r="G56" s="541">
        <f>SUM(G15:G55)</f>
        <v>0</v>
      </c>
      <c r="H56" s="276"/>
    </row>
    <row r="57" spans="1:8" ht="17.25" thickTop="1" x14ac:dyDescent="0.3"/>
  </sheetData>
  <sheetProtection selectLockedCells="1" selectUnlockedCells="1"/>
  <mergeCells count="6">
    <mergeCell ref="A7:G7"/>
    <mergeCell ref="A8:G8"/>
    <mergeCell ref="A3:G3"/>
    <mergeCell ref="A4:G4"/>
    <mergeCell ref="A5:G5"/>
    <mergeCell ref="A6:G6"/>
  </mergeCells>
  <pageMargins left="0.78740157480314965" right="0.39370078740157483" top="0.98425196850393704" bottom="0.98425196850393704" header="0.51181102362204722" footer="0.51181102362204722"/>
  <pageSetup paperSize="9" scale="57" firstPageNumber="0" orientation="portrait" horizontalDpi="300" verticalDpi="300" r:id="rId1"/>
  <headerFooter alignWithMargins="0">
    <oddHeader>&amp;L&amp;"Calibri,Krepko"&amp;9&amp;UObjekt: Dom starejših občanov Moravče&amp;R&amp;9POPIS GRADBENIH DEL
A/2.0 ZEMELJSKA DELA</oddHeader>
    <oddFooter>&amp;R&amp;P</oddFooter>
  </headerFooter>
  <rowBreaks count="1" manualBreakCount="1">
    <brk id="38" max="6"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view="pageBreakPreview" topLeftCell="A67" zoomScaleNormal="100" zoomScaleSheetLayoutView="100" workbookViewId="0">
      <selection activeCell="B76" sqref="B76"/>
    </sheetView>
  </sheetViews>
  <sheetFormatPr defaultRowHeight="16.5" x14ac:dyDescent="0.3"/>
  <cols>
    <col min="1" max="1" width="7.140625" style="14" customWidth="1"/>
    <col min="2" max="3" width="40.140625" style="119" customWidth="1"/>
    <col min="4" max="4" width="5.7109375" style="3" customWidth="1"/>
    <col min="5" max="5" width="11.7109375" style="3" customWidth="1"/>
    <col min="6" max="6" width="8" style="3" customWidth="1"/>
    <col min="7" max="7" width="14.5703125" style="228" customWidth="1"/>
    <col min="8" max="8" width="11" style="3" customWidth="1"/>
    <col min="9" max="11" width="9.140625" style="3"/>
    <col min="12" max="12" width="7.140625" style="3" customWidth="1"/>
    <col min="13" max="16384" width="9.140625" style="3"/>
  </cols>
  <sheetData>
    <row r="1" spans="1:7" x14ac:dyDescent="0.3">
      <c r="A1" s="6" t="s">
        <v>47</v>
      </c>
      <c r="B1" s="115" t="s">
        <v>48</v>
      </c>
      <c r="C1" s="115"/>
    </row>
    <row r="2" spans="1:7" x14ac:dyDescent="0.3">
      <c r="A2" s="6"/>
      <c r="B2" s="115"/>
      <c r="C2" s="115"/>
    </row>
    <row r="3" spans="1:7" customFormat="1" ht="15" x14ac:dyDescent="0.25">
      <c r="A3" s="62" t="s">
        <v>146</v>
      </c>
      <c r="B3" s="116"/>
      <c r="C3" s="116"/>
      <c r="D3" s="63"/>
      <c r="E3" s="64"/>
      <c r="F3" s="65"/>
      <c r="G3" s="229"/>
    </row>
    <row r="4" spans="1:7" s="146" customFormat="1" ht="42" customHeight="1" x14ac:dyDescent="0.25">
      <c r="A4" s="712" t="s">
        <v>211</v>
      </c>
      <c r="B4" s="713"/>
      <c r="C4" s="713"/>
      <c r="D4" s="713"/>
      <c r="E4" s="713"/>
      <c r="F4" s="713"/>
      <c r="G4" s="714"/>
    </row>
    <row r="5" spans="1:7" s="146" customFormat="1" ht="41.25" customHeight="1" x14ac:dyDescent="0.25">
      <c r="A5" s="715" t="s">
        <v>204</v>
      </c>
      <c r="B5" s="707"/>
      <c r="C5" s="707"/>
      <c r="D5" s="707"/>
      <c r="E5" s="707"/>
      <c r="F5" s="707"/>
      <c r="G5" s="708"/>
    </row>
    <row r="6" spans="1:7" s="146" customFormat="1" ht="28.5" customHeight="1" x14ac:dyDescent="0.25">
      <c r="A6" s="715" t="s">
        <v>210</v>
      </c>
      <c r="B6" s="707"/>
      <c r="C6" s="707"/>
      <c r="D6" s="707"/>
      <c r="E6" s="707"/>
      <c r="F6" s="707"/>
      <c r="G6" s="708"/>
    </row>
    <row r="7" spans="1:7" s="146" customFormat="1" ht="28.5" customHeight="1" x14ac:dyDescent="0.25">
      <c r="A7" s="706" t="s">
        <v>205</v>
      </c>
      <c r="B7" s="707"/>
      <c r="C7" s="707"/>
      <c r="D7" s="707"/>
      <c r="E7" s="707"/>
      <c r="F7" s="707"/>
      <c r="G7" s="708"/>
    </row>
    <row r="8" spans="1:7" s="146" customFormat="1" ht="28.5" customHeight="1" x14ac:dyDescent="0.25">
      <c r="A8" s="706" t="s">
        <v>206</v>
      </c>
      <c r="B8" s="707"/>
      <c r="C8" s="707"/>
      <c r="D8" s="707"/>
      <c r="E8" s="707"/>
      <c r="F8" s="707"/>
      <c r="G8" s="708"/>
    </row>
    <row r="9" spans="1:7" s="146" customFormat="1" ht="27" customHeight="1" x14ac:dyDescent="0.25">
      <c r="A9" s="706" t="s">
        <v>207</v>
      </c>
      <c r="B9" s="707"/>
      <c r="C9" s="707"/>
      <c r="D9" s="707"/>
      <c r="E9" s="707"/>
      <c r="F9" s="707"/>
      <c r="G9" s="708"/>
    </row>
    <row r="10" spans="1:7" s="146" customFormat="1" ht="29.25" customHeight="1" x14ac:dyDescent="0.25">
      <c r="A10" s="706" t="s">
        <v>208</v>
      </c>
      <c r="B10" s="707"/>
      <c r="C10" s="707"/>
      <c r="D10" s="707"/>
      <c r="E10" s="707"/>
      <c r="F10" s="707"/>
      <c r="G10" s="708"/>
    </row>
    <row r="11" spans="1:7" s="146" customFormat="1" ht="44.25" customHeight="1" x14ac:dyDescent="0.25">
      <c r="A11" s="716" t="s">
        <v>209</v>
      </c>
      <c r="B11" s="717"/>
      <c r="C11" s="717"/>
      <c r="D11" s="717"/>
      <c r="E11" s="717"/>
      <c r="F11" s="717"/>
      <c r="G11" s="718"/>
    </row>
    <row r="12" spans="1:7" s="146" customFormat="1" ht="18" customHeight="1" x14ac:dyDescent="0.25">
      <c r="A12" s="719" t="s">
        <v>1218</v>
      </c>
      <c r="B12" s="720"/>
      <c r="C12" s="720"/>
      <c r="D12" s="720"/>
      <c r="E12" s="720"/>
      <c r="F12" s="720"/>
      <c r="G12" s="721"/>
    </row>
    <row r="13" spans="1:7" s="146" customFormat="1" ht="44.25" customHeight="1" x14ac:dyDescent="0.25">
      <c r="A13" s="709" t="s">
        <v>989</v>
      </c>
      <c r="B13" s="710"/>
      <c r="C13" s="710"/>
      <c r="D13" s="710"/>
      <c r="E13" s="710"/>
      <c r="F13" s="710"/>
      <c r="G13" s="711"/>
    </row>
    <row r="14" spans="1:7" x14ac:dyDescent="0.3">
      <c r="A14" s="6"/>
      <c r="B14" s="115"/>
      <c r="C14" s="115"/>
    </row>
    <row r="15" spans="1:7" x14ac:dyDescent="0.3">
      <c r="A15" s="6"/>
      <c r="B15" s="115"/>
      <c r="C15" s="115"/>
    </row>
    <row r="16" spans="1:7" s="7" customFormat="1" ht="17.25" thickBot="1" x14ac:dyDescent="0.35">
      <c r="A16" s="8"/>
      <c r="B16" s="118" t="s">
        <v>29</v>
      </c>
      <c r="C16" s="307" t="s">
        <v>1094</v>
      </c>
      <c r="D16" s="9" t="s">
        <v>30</v>
      </c>
      <c r="E16" s="9" t="s">
        <v>31</v>
      </c>
      <c r="F16" s="9" t="s">
        <v>32</v>
      </c>
      <c r="G16" s="230" t="s">
        <v>33</v>
      </c>
    </row>
    <row r="17" spans="1:9" ht="17.25" thickTop="1" x14ac:dyDescent="0.3">
      <c r="C17" s="546"/>
    </row>
    <row r="18" spans="1:9" s="23" customFormat="1" ht="51" x14ac:dyDescent="0.2">
      <c r="A18" s="82" t="s">
        <v>49</v>
      </c>
      <c r="B18" s="93" t="s">
        <v>265</v>
      </c>
      <c r="C18" s="547" t="s">
        <v>1043</v>
      </c>
      <c r="D18" s="184" t="s">
        <v>44</v>
      </c>
      <c r="E18" s="185">
        <v>89.5</v>
      </c>
      <c r="F18" s="186"/>
      <c r="G18" s="231">
        <f>F18*E18</f>
        <v>0</v>
      </c>
      <c r="H18" s="273"/>
    </row>
    <row r="19" spans="1:9" s="92" customFormat="1" ht="12.75" x14ac:dyDescent="0.2">
      <c r="A19" s="180" t="s">
        <v>306</v>
      </c>
      <c r="B19" s="93" t="s">
        <v>371</v>
      </c>
      <c r="C19" s="547"/>
      <c r="G19" s="232"/>
      <c r="H19" s="181"/>
      <c r="I19" s="182"/>
    </row>
    <row r="20" spans="1:9" x14ac:dyDescent="0.3">
      <c r="B20" s="210"/>
      <c r="C20" s="548"/>
    </row>
    <row r="21" spans="1:9" ht="52.5" x14ac:dyDescent="0.3">
      <c r="A21" s="363" t="s">
        <v>51</v>
      </c>
      <c r="B21" s="364" t="s">
        <v>373</v>
      </c>
      <c r="C21" s="549" t="s">
        <v>1043</v>
      </c>
      <c r="D21" s="365" t="s">
        <v>44</v>
      </c>
      <c r="E21" s="366">
        <v>170</v>
      </c>
      <c r="F21" s="367"/>
      <c r="G21" s="368">
        <f>F21*E21</f>
        <v>0</v>
      </c>
      <c r="H21" s="273"/>
    </row>
    <row r="22" spans="1:9" x14ac:dyDescent="0.3">
      <c r="A22" s="369" t="s">
        <v>306</v>
      </c>
      <c r="B22" s="370" t="s">
        <v>370</v>
      </c>
      <c r="C22" s="550"/>
      <c r="D22" s="371"/>
      <c r="E22" s="371"/>
      <c r="F22" s="371"/>
      <c r="G22" s="372"/>
    </row>
    <row r="23" spans="1:9" x14ac:dyDescent="0.3">
      <c r="B23" s="210"/>
      <c r="C23" s="548"/>
    </row>
    <row r="24" spans="1:9" ht="52.5" x14ac:dyDescent="0.3">
      <c r="A24" s="661" t="s">
        <v>166</v>
      </c>
      <c r="B24" s="364" t="s">
        <v>734</v>
      </c>
      <c r="C24" s="549" t="s">
        <v>1043</v>
      </c>
      <c r="D24" s="365" t="s">
        <v>44</v>
      </c>
      <c r="E24" s="366">
        <v>750</v>
      </c>
      <c r="F24" s="367"/>
      <c r="G24" s="368">
        <f>F24*E24</f>
        <v>0</v>
      </c>
      <c r="H24" s="273"/>
    </row>
    <row r="25" spans="1:9" x14ac:dyDescent="0.3">
      <c r="A25" s="369" t="s">
        <v>306</v>
      </c>
      <c r="B25" s="370" t="s">
        <v>372</v>
      </c>
      <c r="C25" s="550"/>
      <c r="D25" s="371"/>
      <c r="E25" s="371"/>
      <c r="F25" s="371"/>
      <c r="G25" s="372"/>
    </row>
    <row r="26" spans="1:9" x14ac:dyDescent="0.3">
      <c r="B26" s="93"/>
      <c r="C26" s="547"/>
      <c r="D26" s="92"/>
      <c r="E26" s="92"/>
      <c r="F26" s="92"/>
      <c r="G26" s="232"/>
    </row>
    <row r="27" spans="1:9" s="23" customFormat="1" ht="51" x14ac:dyDescent="0.2">
      <c r="A27" s="363" t="s">
        <v>104</v>
      </c>
      <c r="B27" s="364" t="s">
        <v>736</v>
      </c>
      <c r="C27" s="549"/>
      <c r="D27" s="365" t="s">
        <v>44</v>
      </c>
      <c r="E27" s="366">
        <v>8.1999999999999993</v>
      </c>
      <c r="F27" s="367"/>
      <c r="G27" s="368">
        <f>F27*E27</f>
        <v>0</v>
      </c>
      <c r="H27" s="273"/>
    </row>
    <row r="28" spans="1:9" s="92" customFormat="1" ht="12.75" x14ac:dyDescent="0.2">
      <c r="A28" s="369" t="s">
        <v>306</v>
      </c>
      <c r="B28" s="370" t="s">
        <v>374</v>
      </c>
      <c r="C28" s="550"/>
      <c r="D28" s="371"/>
      <c r="E28" s="371"/>
      <c r="F28" s="371"/>
      <c r="G28" s="372"/>
      <c r="H28" s="181"/>
      <c r="I28" s="182"/>
    </row>
    <row r="29" spans="1:9" x14ac:dyDescent="0.3">
      <c r="B29" s="210"/>
      <c r="C29" s="548"/>
    </row>
    <row r="30" spans="1:9" ht="52.5" x14ac:dyDescent="0.3">
      <c r="A30" s="363" t="s">
        <v>105</v>
      </c>
      <c r="B30" s="364" t="s">
        <v>735</v>
      </c>
      <c r="C30" s="549" t="s">
        <v>1043</v>
      </c>
      <c r="D30" s="365" t="s">
        <v>44</v>
      </c>
      <c r="E30" s="366">
        <v>109.6</v>
      </c>
      <c r="F30" s="367"/>
      <c r="G30" s="368">
        <f>F30*E30</f>
        <v>0</v>
      </c>
      <c r="H30" s="273"/>
    </row>
    <row r="31" spans="1:9" x14ac:dyDescent="0.3">
      <c r="A31" s="369" t="s">
        <v>306</v>
      </c>
      <c r="B31" s="370" t="s">
        <v>375</v>
      </c>
      <c r="C31" s="550"/>
      <c r="D31" s="371"/>
      <c r="E31" s="371"/>
      <c r="F31" s="371"/>
      <c r="G31" s="372"/>
    </row>
    <row r="32" spans="1:9" x14ac:dyDescent="0.3">
      <c r="B32" s="93"/>
      <c r="C32" s="547"/>
      <c r="D32" s="92"/>
      <c r="E32" s="92"/>
      <c r="F32" s="92"/>
      <c r="G32" s="232"/>
    </row>
    <row r="33" spans="1:9" ht="52.5" x14ac:dyDescent="0.3">
      <c r="A33" s="363" t="s">
        <v>106</v>
      </c>
      <c r="B33" s="364" t="s">
        <v>735</v>
      </c>
      <c r="C33" s="549" t="s">
        <v>1043</v>
      </c>
      <c r="D33" s="365" t="s">
        <v>44</v>
      </c>
      <c r="E33" s="366">
        <v>1065</v>
      </c>
      <c r="F33" s="367"/>
      <c r="G33" s="368">
        <f>F33*E33</f>
        <v>0</v>
      </c>
      <c r="H33" s="273"/>
    </row>
    <row r="34" spans="1:9" x14ac:dyDescent="0.3">
      <c r="A34" s="369" t="s">
        <v>306</v>
      </c>
      <c r="B34" s="370" t="s">
        <v>376</v>
      </c>
      <c r="C34" s="550"/>
      <c r="D34" s="371"/>
      <c r="E34" s="371"/>
      <c r="F34" s="371"/>
      <c r="G34" s="372"/>
    </row>
    <row r="35" spans="1:9" x14ac:dyDescent="0.3">
      <c r="B35" s="210"/>
      <c r="C35" s="548"/>
    </row>
    <row r="36" spans="1:9" s="23" customFormat="1" ht="51" x14ac:dyDescent="0.2">
      <c r="A36" s="363" t="s">
        <v>167</v>
      </c>
      <c r="B36" s="364" t="s">
        <v>737</v>
      </c>
      <c r="C36" s="549"/>
      <c r="D36" s="365" t="s">
        <v>44</v>
      </c>
      <c r="E36" s="366">
        <v>10</v>
      </c>
      <c r="F36" s="367"/>
      <c r="G36" s="368">
        <f>F36*E36</f>
        <v>0</v>
      </c>
      <c r="H36" s="273"/>
      <c r="I36" s="101"/>
    </row>
    <row r="37" spans="1:9" s="23" customFormat="1" ht="12.75" x14ac:dyDescent="0.2">
      <c r="A37" s="369" t="s">
        <v>306</v>
      </c>
      <c r="B37" s="370" t="s">
        <v>377</v>
      </c>
      <c r="C37" s="550"/>
      <c r="D37" s="373"/>
      <c r="E37" s="373"/>
      <c r="F37" s="373"/>
      <c r="G37" s="374"/>
      <c r="H37" s="100"/>
      <c r="I37" s="101"/>
    </row>
    <row r="38" spans="1:9" x14ac:dyDescent="0.3">
      <c r="B38" s="210"/>
      <c r="C38" s="548"/>
    </row>
    <row r="39" spans="1:9" s="23" customFormat="1" ht="51" x14ac:dyDescent="0.2">
      <c r="A39" s="661" t="s">
        <v>1264</v>
      </c>
      <c r="B39" s="364" t="s">
        <v>735</v>
      </c>
      <c r="C39" s="549" t="s">
        <v>1267</v>
      </c>
      <c r="D39" s="365" t="s">
        <v>44</v>
      </c>
      <c r="E39" s="366">
        <v>9.5</v>
      </c>
      <c r="F39" s="367">
        <v>0</v>
      </c>
      <c r="G39" s="368">
        <f>F39*E39</f>
        <v>0</v>
      </c>
      <c r="H39" s="273"/>
      <c r="I39" s="101"/>
    </row>
    <row r="40" spans="1:9" s="23" customFormat="1" ht="12.75" x14ac:dyDescent="0.2">
      <c r="A40" s="369" t="s">
        <v>306</v>
      </c>
      <c r="B40" s="370" t="s">
        <v>378</v>
      </c>
      <c r="C40" s="550"/>
      <c r="D40" s="373"/>
      <c r="E40" s="373"/>
      <c r="F40" s="373"/>
      <c r="G40" s="374"/>
      <c r="H40" s="100"/>
      <c r="I40" s="101"/>
    </row>
    <row r="41" spans="1:9" s="23" customFormat="1" ht="51" x14ac:dyDescent="0.2">
      <c r="A41" s="662" t="s">
        <v>1266</v>
      </c>
      <c r="B41" s="93" t="s">
        <v>1265</v>
      </c>
      <c r="C41" s="547" t="s">
        <v>1268</v>
      </c>
      <c r="D41" s="418"/>
      <c r="E41" s="418"/>
      <c r="F41" s="418"/>
      <c r="G41" s="538"/>
      <c r="H41" s="100"/>
      <c r="I41" s="101"/>
    </row>
    <row r="42" spans="1:9" s="23" customFormat="1" ht="12.75" x14ac:dyDescent="0.2">
      <c r="A42" s="650"/>
      <c r="B42" s="93" t="s">
        <v>378</v>
      </c>
      <c r="C42" s="547"/>
      <c r="D42" s="651" t="s">
        <v>44</v>
      </c>
      <c r="E42" s="418">
        <v>13.5</v>
      </c>
      <c r="F42" s="663">
        <v>0</v>
      </c>
      <c r="G42" s="538">
        <f>E42*F42</f>
        <v>0</v>
      </c>
      <c r="H42" s="100"/>
      <c r="I42" s="101"/>
    </row>
    <row r="43" spans="1:9" x14ac:dyDescent="0.3">
      <c r="B43" s="210"/>
      <c r="C43" s="548"/>
    </row>
    <row r="44" spans="1:9" s="23" customFormat="1" ht="51" x14ac:dyDescent="0.2">
      <c r="A44" s="363" t="s">
        <v>107</v>
      </c>
      <c r="B44" s="364" t="s">
        <v>738</v>
      </c>
      <c r="C44" s="549"/>
      <c r="D44" s="365" t="s">
        <v>44</v>
      </c>
      <c r="E44" s="366">
        <v>119.77</v>
      </c>
      <c r="F44" s="367"/>
      <c r="G44" s="368">
        <f>F44*E44</f>
        <v>0</v>
      </c>
      <c r="H44" s="273"/>
    </row>
    <row r="45" spans="1:9" s="92" customFormat="1" ht="12.75" x14ac:dyDescent="0.2">
      <c r="A45" s="369" t="s">
        <v>306</v>
      </c>
      <c r="B45" s="370" t="s">
        <v>379</v>
      </c>
      <c r="C45" s="550"/>
      <c r="D45" s="373"/>
      <c r="E45" s="373"/>
      <c r="F45" s="373"/>
      <c r="G45" s="374"/>
      <c r="H45" s="181"/>
      <c r="I45" s="182"/>
    </row>
    <row r="46" spans="1:9" x14ac:dyDescent="0.3">
      <c r="B46" s="211"/>
      <c r="C46" s="551"/>
      <c r="D46" s="23"/>
      <c r="E46" s="23"/>
      <c r="F46" s="23"/>
      <c r="G46" s="233"/>
    </row>
    <row r="47" spans="1:9" s="23" customFormat="1" ht="51" x14ac:dyDescent="0.2">
      <c r="A47" s="363" t="s">
        <v>108</v>
      </c>
      <c r="B47" s="364" t="s">
        <v>739</v>
      </c>
      <c r="C47" s="549" t="s">
        <v>1043</v>
      </c>
      <c r="D47" s="365" t="s">
        <v>44</v>
      </c>
      <c r="E47" s="366">
        <v>18.5</v>
      </c>
      <c r="F47" s="367"/>
      <c r="G47" s="368">
        <f>F47*E47</f>
        <v>0</v>
      </c>
      <c r="H47" s="273"/>
      <c r="I47" s="101"/>
    </row>
    <row r="48" spans="1:9" s="23" customFormat="1" ht="12.75" x14ac:dyDescent="0.2">
      <c r="A48" s="369" t="s">
        <v>306</v>
      </c>
      <c r="B48" s="370" t="s">
        <v>307</v>
      </c>
      <c r="C48" s="550"/>
      <c r="D48" s="373"/>
      <c r="E48" s="373"/>
      <c r="F48" s="373"/>
      <c r="G48" s="374"/>
      <c r="H48" s="100"/>
      <c r="I48" s="101"/>
    </row>
    <row r="49" spans="1:9" s="23" customFormat="1" x14ac:dyDescent="0.2">
      <c r="A49" s="14"/>
      <c r="B49" s="93"/>
      <c r="C49" s="547"/>
      <c r="G49" s="233"/>
      <c r="H49" s="100"/>
      <c r="I49" s="101"/>
    </row>
    <row r="50" spans="1:9" s="23" customFormat="1" ht="51" x14ac:dyDescent="0.2">
      <c r="A50" s="661" t="s">
        <v>324</v>
      </c>
      <c r="B50" s="364" t="s">
        <v>1269</v>
      </c>
      <c r="C50" s="549" t="s">
        <v>1043</v>
      </c>
      <c r="D50" s="365" t="s">
        <v>44</v>
      </c>
      <c r="E50" s="366">
        <v>115.2</v>
      </c>
      <c r="F50" s="367"/>
      <c r="G50" s="368">
        <f>F50*E50</f>
        <v>0</v>
      </c>
      <c r="H50" s="273"/>
      <c r="I50" s="101"/>
    </row>
    <row r="51" spans="1:9" s="23" customFormat="1" ht="12.75" x14ac:dyDescent="0.2">
      <c r="A51" s="369" t="s">
        <v>306</v>
      </c>
      <c r="B51" s="370" t="s">
        <v>380</v>
      </c>
      <c r="C51" s="550"/>
      <c r="D51" s="373"/>
      <c r="E51" s="373"/>
      <c r="F51" s="373"/>
      <c r="G51" s="374"/>
      <c r="H51" s="100"/>
      <c r="I51" s="101"/>
    </row>
    <row r="52" spans="1:9" s="23" customFormat="1" x14ac:dyDescent="0.2">
      <c r="A52" s="14"/>
      <c r="B52" s="93"/>
      <c r="C52" s="547"/>
      <c r="G52" s="233"/>
      <c r="H52" s="100"/>
      <c r="I52" s="101"/>
    </row>
    <row r="53" spans="1:9" s="23" customFormat="1" ht="51" x14ac:dyDescent="0.2">
      <c r="A53" s="363" t="s">
        <v>325</v>
      </c>
      <c r="B53" s="364" t="s">
        <v>738</v>
      </c>
      <c r="C53" s="549" t="s">
        <v>1043</v>
      </c>
      <c r="D53" s="365" t="s">
        <v>44</v>
      </c>
      <c r="E53" s="366">
        <v>22.05</v>
      </c>
      <c r="F53" s="367"/>
      <c r="G53" s="368">
        <f>F53*E53</f>
        <v>0</v>
      </c>
      <c r="H53" s="273"/>
      <c r="I53" s="101"/>
    </row>
    <row r="54" spans="1:9" s="23" customFormat="1" ht="12.75" x14ac:dyDescent="0.2">
      <c r="A54" s="369" t="s">
        <v>306</v>
      </c>
      <c r="B54" s="370" t="s">
        <v>381</v>
      </c>
      <c r="C54" s="550"/>
      <c r="D54" s="373"/>
      <c r="E54" s="373"/>
      <c r="F54" s="373"/>
      <c r="G54" s="374"/>
      <c r="H54" s="100"/>
      <c r="I54" s="101"/>
    </row>
    <row r="55" spans="1:9" s="92" customFormat="1" x14ac:dyDescent="0.2">
      <c r="A55" s="14"/>
      <c r="C55" s="552"/>
      <c r="G55" s="232"/>
      <c r="H55" s="181"/>
      <c r="I55" s="182"/>
    </row>
    <row r="56" spans="1:9" s="23" customFormat="1" ht="51" x14ac:dyDescent="0.2">
      <c r="A56" s="363" t="s">
        <v>338</v>
      </c>
      <c r="B56" s="364" t="s">
        <v>735</v>
      </c>
      <c r="C56" s="549"/>
      <c r="D56" s="365" t="s">
        <v>44</v>
      </c>
      <c r="E56" s="366">
        <v>72.47</v>
      </c>
      <c r="F56" s="367"/>
      <c r="G56" s="368">
        <f>F56*E56</f>
        <v>0</v>
      </c>
      <c r="H56" s="273"/>
      <c r="I56" s="101"/>
    </row>
    <row r="57" spans="1:9" s="23" customFormat="1" ht="12.75" x14ac:dyDescent="0.2">
      <c r="A57" s="369" t="s">
        <v>306</v>
      </c>
      <c r="B57" s="370" t="s">
        <v>382</v>
      </c>
      <c r="C57" s="550"/>
      <c r="D57" s="373"/>
      <c r="E57" s="373"/>
      <c r="F57" s="373"/>
      <c r="G57" s="374"/>
      <c r="H57" s="100"/>
      <c r="I57" s="101"/>
    </row>
    <row r="58" spans="1:9" s="23" customFormat="1" x14ac:dyDescent="0.2">
      <c r="A58" s="14"/>
      <c r="B58" s="92"/>
      <c r="C58" s="552"/>
      <c r="G58" s="233"/>
    </row>
    <row r="59" spans="1:9" s="23" customFormat="1" ht="51" x14ac:dyDescent="0.2">
      <c r="A59" s="82" t="s">
        <v>342</v>
      </c>
      <c r="B59" s="93" t="s">
        <v>737</v>
      </c>
      <c r="C59" s="547"/>
      <c r="D59" s="184" t="s">
        <v>44</v>
      </c>
      <c r="E59" s="185">
        <v>9.31</v>
      </c>
      <c r="F59" s="186"/>
      <c r="G59" s="231">
        <f>F59*E59</f>
        <v>0</v>
      </c>
      <c r="H59" s="273"/>
      <c r="I59" s="101"/>
    </row>
    <row r="60" spans="1:9" s="23" customFormat="1" ht="12.75" x14ac:dyDescent="0.2">
      <c r="A60" s="180" t="s">
        <v>306</v>
      </c>
      <c r="B60" s="93" t="s">
        <v>383</v>
      </c>
      <c r="C60" s="547"/>
      <c r="G60" s="233"/>
      <c r="H60" s="100"/>
      <c r="I60" s="101"/>
    </row>
    <row r="61" spans="1:9" s="23" customFormat="1" x14ac:dyDescent="0.2">
      <c r="A61" s="14"/>
      <c r="B61" s="211"/>
      <c r="C61" s="551"/>
      <c r="G61" s="233"/>
    </row>
    <row r="62" spans="1:9" s="23" customFormat="1" ht="51" x14ac:dyDescent="0.2">
      <c r="A62" s="363" t="s">
        <v>348</v>
      </c>
      <c r="B62" s="364" t="s">
        <v>735</v>
      </c>
      <c r="C62" s="549" t="s">
        <v>1043</v>
      </c>
      <c r="D62" s="365" t="s">
        <v>44</v>
      </c>
      <c r="E62" s="366">
        <v>735</v>
      </c>
      <c r="F62" s="367"/>
      <c r="G62" s="368">
        <f>F62*E62</f>
        <v>0</v>
      </c>
      <c r="H62" s="273"/>
      <c r="I62" s="101"/>
    </row>
    <row r="63" spans="1:9" s="23" customFormat="1" ht="12.75" x14ac:dyDescent="0.2">
      <c r="A63" s="369" t="s">
        <v>306</v>
      </c>
      <c r="B63" s="370" t="s">
        <v>345</v>
      </c>
      <c r="C63" s="550"/>
      <c r="D63" s="373"/>
      <c r="E63" s="373"/>
      <c r="F63" s="373"/>
      <c r="G63" s="374"/>
      <c r="H63" s="100"/>
      <c r="I63" s="101"/>
    </row>
    <row r="64" spans="1:9" s="23" customFormat="1" x14ac:dyDescent="0.2">
      <c r="A64" s="14"/>
      <c r="B64" s="211"/>
      <c r="C64" s="551"/>
      <c r="G64" s="233"/>
    </row>
    <row r="65" spans="1:9" s="23" customFormat="1" ht="51" x14ac:dyDescent="0.2">
      <c r="A65" s="363" t="s">
        <v>349</v>
      </c>
      <c r="B65" s="364" t="s">
        <v>735</v>
      </c>
      <c r="C65" s="549"/>
      <c r="D65" s="365" t="s">
        <v>44</v>
      </c>
      <c r="E65" s="366">
        <v>363.13</v>
      </c>
      <c r="F65" s="367"/>
      <c r="G65" s="368">
        <f>F65*E65</f>
        <v>0</v>
      </c>
      <c r="H65" s="273"/>
      <c r="I65" s="101"/>
    </row>
    <row r="66" spans="1:9" s="23" customFormat="1" ht="12.75" x14ac:dyDescent="0.2">
      <c r="A66" s="369" t="s">
        <v>306</v>
      </c>
      <c r="B66" s="370" t="s">
        <v>384</v>
      </c>
      <c r="C66" s="550"/>
      <c r="D66" s="373"/>
      <c r="E66" s="373"/>
      <c r="F66" s="373"/>
      <c r="G66" s="374"/>
      <c r="H66" s="100"/>
      <c r="I66" s="101"/>
    </row>
    <row r="67" spans="1:9" s="23" customFormat="1" x14ac:dyDescent="0.2">
      <c r="A67" s="14"/>
      <c r="B67" s="211"/>
      <c r="C67" s="551"/>
      <c r="G67" s="233"/>
    </row>
    <row r="68" spans="1:9" s="23" customFormat="1" ht="51" x14ac:dyDescent="0.2">
      <c r="A68" s="363" t="s">
        <v>356</v>
      </c>
      <c r="B68" s="364" t="s">
        <v>735</v>
      </c>
      <c r="C68" s="549" t="s">
        <v>1043</v>
      </c>
      <c r="D68" s="365" t="s">
        <v>44</v>
      </c>
      <c r="E68" s="366">
        <v>20</v>
      </c>
      <c r="F68" s="367"/>
      <c r="G68" s="368">
        <f>F68*E68</f>
        <v>0</v>
      </c>
      <c r="H68" s="273"/>
      <c r="I68" s="101"/>
    </row>
    <row r="69" spans="1:9" s="23" customFormat="1" ht="12.75" x14ac:dyDescent="0.2">
      <c r="A69" s="369" t="s">
        <v>306</v>
      </c>
      <c r="B69" s="370" t="s">
        <v>385</v>
      </c>
      <c r="C69" s="550"/>
      <c r="D69" s="373"/>
      <c r="E69" s="373"/>
      <c r="F69" s="373"/>
      <c r="G69" s="374"/>
      <c r="H69" s="100"/>
      <c r="I69" s="101"/>
    </row>
    <row r="70" spans="1:9" s="23" customFormat="1" x14ac:dyDescent="0.2">
      <c r="A70" s="14"/>
      <c r="B70" s="93"/>
      <c r="C70" s="547"/>
      <c r="D70" s="79"/>
      <c r="E70" s="80"/>
      <c r="F70" s="81"/>
      <c r="G70" s="234"/>
    </row>
    <row r="71" spans="1:9" s="23" customFormat="1" ht="51" x14ac:dyDescent="0.2">
      <c r="A71" s="363" t="s">
        <v>387</v>
      </c>
      <c r="B71" s="364" t="s">
        <v>763</v>
      </c>
      <c r="C71" s="549"/>
      <c r="D71" s="365" t="s">
        <v>44</v>
      </c>
      <c r="E71" s="366">
        <v>11.5</v>
      </c>
      <c r="F71" s="367"/>
      <c r="G71" s="368">
        <f>F71*E71</f>
        <v>0</v>
      </c>
      <c r="H71" s="273"/>
      <c r="I71" s="101"/>
    </row>
    <row r="72" spans="1:9" s="23" customFormat="1" ht="25.5" x14ac:dyDescent="0.2">
      <c r="A72" s="369" t="s">
        <v>306</v>
      </c>
      <c r="B72" s="370" t="s">
        <v>764</v>
      </c>
      <c r="C72" s="550"/>
      <c r="D72" s="373"/>
      <c r="E72" s="373"/>
      <c r="F72" s="373"/>
      <c r="G72" s="374"/>
      <c r="H72" s="100"/>
      <c r="I72" s="101"/>
    </row>
    <row r="73" spans="1:9" s="23" customFormat="1" ht="12.75" x14ac:dyDescent="0.2">
      <c r="A73" s="180"/>
      <c r="B73" s="93"/>
      <c r="C73" s="547"/>
      <c r="G73" s="233"/>
      <c r="H73" s="100"/>
      <c r="I73" s="101"/>
    </row>
    <row r="74" spans="1:9" s="23" customFormat="1" ht="51" x14ac:dyDescent="0.2">
      <c r="A74" s="661" t="s">
        <v>762</v>
      </c>
      <c r="B74" s="364" t="s">
        <v>230</v>
      </c>
      <c r="C74" s="549" t="s">
        <v>1043</v>
      </c>
      <c r="D74" s="365" t="s">
        <v>50</v>
      </c>
      <c r="E74" s="375">
        <v>490100</v>
      </c>
      <c r="F74" s="367"/>
      <c r="G74" s="368">
        <f>F74*E74</f>
        <v>0</v>
      </c>
      <c r="H74" s="273"/>
      <c r="I74" s="201"/>
    </row>
    <row r="75" spans="1:9" s="23" customFormat="1" x14ac:dyDescent="0.2">
      <c r="A75" s="376"/>
      <c r="B75" s="93" t="s">
        <v>740</v>
      </c>
      <c r="C75" s="547"/>
      <c r="D75" s="333"/>
      <c r="E75" s="377"/>
      <c r="F75" s="335"/>
      <c r="G75" s="378"/>
      <c r="H75" s="273"/>
      <c r="I75" s="201"/>
    </row>
    <row r="76" spans="1:9" s="23" customFormat="1" ht="38.25" x14ac:dyDescent="0.2">
      <c r="A76" s="379"/>
      <c r="B76" s="380" t="s">
        <v>386</v>
      </c>
      <c r="C76" s="544" t="s">
        <v>1099</v>
      </c>
      <c r="D76" s="373"/>
      <c r="E76" s="373"/>
      <c r="F76" s="373"/>
      <c r="G76" s="374"/>
    </row>
    <row r="77" spans="1:9" s="23" customFormat="1" ht="12.75" x14ac:dyDescent="0.2">
      <c r="A77" s="432"/>
      <c r="B77" s="537"/>
      <c r="C77" s="545"/>
      <c r="D77" s="418"/>
      <c r="E77" s="418"/>
      <c r="F77" s="418"/>
      <c r="G77" s="538"/>
    </row>
    <row r="78" spans="1:9" s="23" customFormat="1" ht="12.75" x14ac:dyDescent="0.2">
      <c r="A78" s="445" t="s">
        <v>1089</v>
      </c>
      <c r="B78" s="628"/>
      <c r="C78" s="629" t="s">
        <v>1090</v>
      </c>
      <c r="D78" s="630" t="s">
        <v>37</v>
      </c>
      <c r="E78" s="630">
        <v>1</v>
      </c>
      <c r="F78" s="630"/>
      <c r="G78" s="631">
        <f>F78*E78</f>
        <v>0</v>
      </c>
    </row>
    <row r="79" spans="1:9" s="92" customFormat="1" ht="13.5" thickBot="1" x14ac:dyDescent="0.25">
      <c r="A79" s="180"/>
      <c r="B79" s="93"/>
      <c r="C79" s="547"/>
      <c r="G79" s="232"/>
      <c r="H79" s="181"/>
      <c r="I79" s="182"/>
    </row>
    <row r="80" spans="1:9" s="7" customFormat="1" ht="17.25" thickBot="1" x14ac:dyDescent="0.35">
      <c r="A80" s="77"/>
      <c r="B80" s="121" t="s">
        <v>52</v>
      </c>
      <c r="C80" s="121"/>
      <c r="D80" s="74"/>
      <c r="E80" s="75"/>
      <c r="F80" s="76"/>
      <c r="G80" s="235">
        <f>SUM(G18:G79)</f>
        <v>0</v>
      </c>
    </row>
    <row r="81" spans="1:7" s="86" customFormat="1" ht="13.5" thickTop="1" x14ac:dyDescent="0.2">
      <c r="A81" s="87"/>
      <c r="B81" s="122"/>
      <c r="C81" s="122"/>
      <c r="D81" s="88"/>
      <c r="E81" s="89"/>
      <c r="F81" s="90"/>
      <c r="G81" s="236"/>
    </row>
  </sheetData>
  <sheetProtection selectLockedCells="1" selectUnlockedCells="1"/>
  <mergeCells count="10">
    <mergeCell ref="A10:G10"/>
    <mergeCell ref="A13:G13"/>
    <mergeCell ref="A4:G4"/>
    <mergeCell ref="A5:G5"/>
    <mergeCell ref="A6:G6"/>
    <mergeCell ref="A7:G7"/>
    <mergeCell ref="A8:G8"/>
    <mergeCell ref="A9:G9"/>
    <mergeCell ref="A11:G11"/>
    <mergeCell ref="A12:G12"/>
  </mergeCells>
  <pageMargins left="0.78740157480314965" right="0.39370078740157483" top="0.98425196850393704" bottom="0.98425196850393704" header="0.51181102362204722" footer="0.51181102362204722"/>
  <pageSetup paperSize="9" scale="64" firstPageNumber="0" orientation="portrait" horizontalDpi="300" verticalDpi="300" r:id="rId1"/>
  <headerFooter alignWithMargins="0">
    <oddHeader>&amp;L&amp;"Calibri,Krepko"&amp;9&amp;UObjekt: Dom starejših občanov Moravče&amp;R&amp;9POPIS GRADBENIH DEL
A/3.0 BETONSKA DELA</oddHeader>
    <oddFooter>&amp;R&amp;P</oddFooter>
  </headerFooter>
  <rowBreaks count="1" manualBreakCount="1">
    <brk id="37" max="6"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topLeftCell="A53" zoomScaleSheetLayoutView="100" workbookViewId="0">
      <selection activeCell="E37" sqref="E37"/>
    </sheetView>
  </sheetViews>
  <sheetFormatPr defaultRowHeight="16.5" x14ac:dyDescent="0.3"/>
  <cols>
    <col min="1" max="1" width="7.140625" style="14" customWidth="1"/>
    <col min="2" max="3" width="39.42578125" style="21" customWidth="1"/>
    <col min="4" max="4" width="5.7109375" style="3" customWidth="1"/>
    <col min="5" max="5" width="10.85546875" style="3" customWidth="1"/>
    <col min="6" max="6" width="11.85546875" style="3" customWidth="1"/>
    <col min="7" max="7" width="12.5703125" style="213" customWidth="1"/>
    <col min="8" max="12" width="9.140625" style="3"/>
    <col min="13" max="13" width="7.140625" style="3" customWidth="1"/>
    <col min="14" max="16384" width="9.140625" style="3"/>
  </cols>
  <sheetData>
    <row r="1" spans="1:8" x14ac:dyDescent="0.3">
      <c r="A1" s="6" t="s">
        <v>53</v>
      </c>
      <c r="B1" s="110" t="s">
        <v>164</v>
      </c>
      <c r="C1" s="110"/>
    </row>
    <row r="2" spans="1:8" x14ac:dyDescent="0.3">
      <c r="A2" s="6"/>
      <c r="B2" s="110"/>
      <c r="C2" s="110"/>
    </row>
    <row r="3" spans="1:8" customFormat="1" ht="15" x14ac:dyDescent="0.25">
      <c r="A3" s="62" t="s">
        <v>149</v>
      </c>
      <c r="B3" s="116"/>
      <c r="C3" s="116"/>
      <c r="D3" s="63"/>
      <c r="E3" s="64"/>
      <c r="F3" s="65"/>
      <c r="G3" s="214"/>
    </row>
    <row r="4" spans="1:8" s="144" customFormat="1" ht="56.25" customHeight="1" x14ac:dyDescent="0.25">
      <c r="A4" s="703" t="s">
        <v>215</v>
      </c>
      <c r="B4" s="726"/>
      <c r="C4" s="726"/>
      <c r="D4" s="726"/>
      <c r="E4" s="726"/>
      <c r="F4" s="726"/>
      <c r="G4" s="727"/>
    </row>
    <row r="5" spans="1:8" s="144" customFormat="1" ht="27.75" customHeight="1" x14ac:dyDescent="0.25">
      <c r="A5" s="694" t="s">
        <v>212</v>
      </c>
      <c r="B5" s="728"/>
      <c r="C5" s="728"/>
      <c r="D5" s="728"/>
      <c r="E5" s="728"/>
      <c r="F5" s="728"/>
      <c r="G5" s="729"/>
    </row>
    <row r="6" spans="1:8" s="144" customFormat="1" ht="28.5" customHeight="1" x14ac:dyDescent="0.25">
      <c r="A6" s="694" t="s">
        <v>213</v>
      </c>
      <c r="B6" s="728"/>
      <c r="C6" s="728"/>
      <c r="D6" s="728"/>
      <c r="E6" s="728"/>
      <c r="F6" s="728"/>
      <c r="G6" s="729"/>
    </row>
    <row r="7" spans="1:8" s="144" customFormat="1" ht="26.25" customHeight="1" x14ac:dyDescent="0.25">
      <c r="A7" s="694" t="s">
        <v>214</v>
      </c>
      <c r="B7" s="728"/>
      <c r="C7" s="728"/>
      <c r="D7" s="728"/>
      <c r="E7" s="728"/>
      <c r="F7" s="728"/>
      <c r="G7" s="729"/>
    </row>
    <row r="8" spans="1:8" s="144" customFormat="1" ht="42" customHeight="1" x14ac:dyDescent="0.25">
      <c r="A8" s="694" t="s">
        <v>216</v>
      </c>
      <c r="B8" s="728"/>
      <c r="C8" s="728"/>
      <c r="D8" s="728"/>
      <c r="E8" s="728"/>
      <c r="F8" s="728"/>
      <c r="G8" s="729"/>
    </row>
    <row r="9" spans="1:8" s="144" customFormat="1" ht="28.5" customHeight="1" x14ac:dyDescent="0.25">
      <c r="A9" s="697" t="s">
        <v>245</v>
      </c>
      <c r="B9" s="724"/>
      <c r="C9" s="724"/>
      <c r="D9" s="724"/>
      <c r="E9" s="724"/>
      <c r="F9" s="724"/>
      <c r="G9" s="725"/>
    </row>
    <row r="10" spans="1:8" s="144" customFormat="1" ht="15.6" customHeight="1" x14ac:dyDescent="0.25">
      <c r="A10" s="722" t="s">
        <v>1217</v>
      </c>
      <c r="B10" s="723"/>
      <c r="C10" s="723"/>
      <c r="D10" s="723"/>
      <c r="E10" s="723"/>
      <c r="F10" s="723"/>
      <c r="G10" s="723"/>
    </row>
    <row r="11" spans="1:8" customFormat="1" ht="15" x14ac:dyDescent="0.25">
      <c r="A11" s="66"/>
      <c r="B11" s="117"/>
      <c r="C11" s="117"/>
      <c r="D11" s="60"/>
      <c r="E11" s="61"/>
      <c r="F11" s="67"/>
      <c r="G11" s="226"/>
    </row>
    <row r="12" spans="1:8" x14ac:dyDescent="0.3">
      <c r="A12" s="6"/>
      <c r="B12" s="110"/>
      <c r="C12" s="110"/>
    </row>
    <row r="13" spans="1:8" s="7" customFormat="1" ht="17.25" thickBot="1" x14ac:dyDescent="0.35">
      <c r="A13" s="8"/>
      <c r="B13" s="113" t="s">
        <v>29</v>
      </c>
      <c r="C13" s="307" t="s">
        <v>990</v>
      </c>
      <c r="D13" s="9" t="s">
        <v>30</v>
      </c>
      <c r="E13" s="9" t="s">
        <v>31</v>
      </c>
      <c r="F13" s="9" t="s">
        <v>32</v>
      </c>
      <c r="G13" s="219" t="s">
        <v>33</v>
      </c>
    </row>
    <row r="14" spans="1:8" s="23" customFormat="1" ht="13.5" thickTop="1" x14ac:dyDescent="0.2">
      <c r="A14" s="83"/>
      <c r="B14" s="114"/>
      <c r="C14" s="317"/>
      <c r="G14" s="224"/>
    </row>
    <row r="15" spans="1:8" s="23" customFormat="1" ht="43.5" customHeight="1" x14ac:dyDescent="0.2">
      <c r="A15" s="356" t="s">
        <v>54</v>
      </c>
      <c r="B15" s="357" t="s">
        <v>346</v>
      </c>
      <c r="C15" s="346" t="s">
        <v>1043</v>
      </c>
      <c r="D15" s="352" t="s">
        <v>35</v>
      </c>
      <c r="E15" s="353">
        <v>1500</v>
      </c>
      <c r="F15" s="354"/>
      <c r="G15" s="355">
        <f>F15*E15</f>
        <v>0</v>
      </c>
      <c r="H15" s="273"/>
    </row>
    <row r="16" spans="1:8" s="23" customFormat="1" ht="12.75" x14ac:dyDescent="0.2">
      <c r="A16" s="83"/>
      <c r="B16" s="85"/>
      <c r="C16" s="315"/>
      <c r="D16" s="184"/>
      <c r="E16" s="185"/>
      <c r="F16" s="81"/>
      <c r="G16" s="227"/>
    </row>
    <row r="17" spans="1:8" s="23" customFormat="1" ht="40.5" customHeight="1" x14ac:dyDescent="0.2">
      <c r="A17" s="356" t="s">
        <v>173</v>
      </c>
      <c r="B17" s="357" t="s">
        <v>388</v>
      </c>
      <c r="C17" s="346" t="s">
        <v>1043</v>
      </c>
      <c r="D17" s="352" t="s">
        <v>45</v>
      </c>
      <c r="E17" s="353">
        <v>1390</v>
      </c>
      <c r="F17" s="354"/>
      <c r="G17" s="355">
        <f>F17*E17</f>
        <v>0</v>
      </c>
      <c r="H17" s="273"/>
    </row>
    <row r="18" spans="1:8" s="23" customFormat="1" ht="12.75" x14ac:dyDescent="0.2">
      <c r="A18" s="83"/>
      <c r="B18" s="85"/>
      <c r="C18" s="315"/>
      <c r="D18" s="184"/>
      <c r="E18" s="185"/>
      <c r="F18" s="81"/>
      <c r="G18" s="227"/>
    </row>
    <row r="19" spans="1:8" s="23" customFormat="1" ht="38.25" x14ac:dyDescent="0.2">
      <c r="A19" s="356" t="s">
        <v>168</v>
      </c>
      <c r="B19" s="357" t="s">
        <v>389</v>
      </c>
      <c r="C19" s="358"/>
      <c r="D19" s="352" t="s">
        <v>35</v>
      </c>
      <c r="E19" s="353">
        <v>11.33</v>
      </c>
      <c r="F19" s="354"/>
      <c r="G19" s="355">
        <f>F19*E19</f>
        <v>0</v>
      </c>
      <c r="H19" s="273"/>
    </row>
    <row r="20" spans="1:8" s="23" customFormat="1" ht="12.75" x14ac:dyDescent="0.2">
      <c r="A20" s="83"/>
      <c r="C20" s="381"/>
      <c r="G20" s="224"/>
    </row>
    <row r="21" spans="1:8" s="23" customFormat="1" ht="38.25" x14ac:dyDescent="0.2">
      <c r="A21" s="356" t="s">
        <v>174</v>
      </c>
      <c r="B21" s="357" t="s">
        <v>390</v>
      </c>
      <c r="C21" s="358"/>
      <c r="D21" s="352" t="s">
        <v>35</v>
      </c>
      <c r="E21" s="353">
        <v>13.86</v>
      </c>
      <c r="F21" s="354"/>
      <c r="G21" s="355">
        <f>F21*E21</f>
        <v>0</v>
      </c>
      <c r="H21" s="273"/>
    </row>
    <row r="22" spans="1:8" s="23" customFormat="1" ht="12.75" x14ac:dyDescent="0.2">
      <c r="A22" s="83"/>
      <c r="B22" s="85"/>
      <c r="C22" s="315"/>
      <c r="D22" s="184"/>
      <c r="E22" s="185"/>
      <c r="F22" s="81"/>
      <c r="G22" s="227"/>
    </row>
    <row r="23" spans="1:8" s="23" customFormat="1" ht="51" x14ac:dyDescent="0.2">
      <c r="A23" s="356" t="s">
        <v>109</v>
      </c>
      <c r="B23" s="357" t="s">
        <v>765</v>
      </c>
      <c r="C23" s="358"/>
      <c r="D23" s="352" t="s">
        <v>35</v>
      </c>
      <c r="E23" s="353">
        <f>5+5+10+10</f>
        <v>30</v>
      </c>
      <c r="F23" s="354"/>
      <c r="G23" s="355">
        <f>F23*E23</f>
        <v>0</v>
      </c>
    </row>
    <row r="24" spans="1:8" s="23" customFormat="1" ht="12.75" x14ac:dyDescent="0.2">
      <c r="A24" s="83"/>
      <c r="B24" s="85"/>
      <c r="C24" s="315"/>
      <c r="D24" s="184"/>
      <c r="E24" s="185"/>
      <c r="F24" s="81"/>
      <c r="G24" s="227"/>
    </row>
    <row r="25" spans="1:8" s="23" customFormat="1" ht="51" x14ac:dyDescent="0.2">
      <c r="A25" s="356" t="s">
        <v>110</v>
      </c>
      <c r="B25" s="357" t="s">
        <v>391</v>
      </c>
      <c r="C25" s="346" t="s">
        <v>1043</v>
      </c>
      <c r="D25" s="352" t="s">
        <v>45</v>
      </c>
      <c r="E25" s="353">
        <v>733</v>
      </c>
      <c r="F25" s="354"/>
      <c r="G25" s="355">
        <f>F25*E25</f>
        <v>0</v>
      </c>
      <c r="H25" s="273"/>
    </row>
    <row r="26" spans="1:8" s="23" customFormat="1" ht="12.75" x14ac:dyDescent="0.2">
      <c r="A26" s="83"/>
      <c r="B26" s="85"/>
      <c r="C26" s="315"/>
      <c r="D26" s="184"/>
      <c r="E26" s="185"/>
      <c r="F26" s="81"/>
      <c r="G26" s="227"/>
    </row>
    <row r="27" spans="1:8" s="23" customFormat="1" ht="51" x14ac:dyDescent="0.2">
      <c r="A27" s="356" t="s">
        <v>111</v>
      </c>
      <c r="B27" s="357" t="s">
        <v>392</v>
      </c>
      <c r="C27" s="346" t="s">
        <v>1043</v>
      </c>
      <c r="D27" s="352" t="s">
        <v>45</v>
      </c>
      <c r="E27" s="353">
        <v>7265</v>
      </c>
      <c r="F27" s="354"/>
      <c r="G27" s="355">
        <f>F27*E27</f>
        <v>0</v>
      </c>
      <c r="H27" s="273"/>
    </row>
    <row r="28" spans="1:8" s="23" customFormat="1" ht="12.75" x14ac:dyDescent="0.2">
      <c r="A28" s="83"/>
      <c r="B28" s="85"/>
      <c r="C28" s="315"/>
      <c r="D28" s="184"/>
      <c r="E28" s="185"/>
      <c r="F28" s="81"/>
      <c r="G28" s="227"/>
    </row>
    <row r="29" spans="1:8" s="23" customFormat="1" ht="63.75" x14ac:dyDescent="0.2">
      <c r="A29" s="356" t="s">
        <v>129</v>
      </c>
      <c r="B29" s="357" t="s">
        <v>393</v>
      </c>
      <c r="C29" s="346" t="s">
        <v>1088</v>
      </c>
      <c r="D29" s="352" t="s">
        <v>45</v>
      </c>
      <c r="E29" s="353">
        <v>212</v>
      </c>
      <c r="F29" s="354"/>
      <c r="G29" s="355">
        <f>F29*E29</f>
        <v>0</v>
      </c>
      <c r="H29" s="273"/>
    </row>
    <row r="30" spans="1:8" s="23" customFormat="1" ht="12.75" x14ac:dyDescent="0.2">
      <c r="A30" s="83"/>
      <c r="B30" s="85"/>
      <c r="C30" s="315"/>
      <c r="D30" s="184"/>
      <c r="E30" s="185"/>
      <c r="F30" s="81"/>
      <c r="G30" s="227"/>
    </row>
    <row r="31" spans="1:8" s="23" customFormat="1" ht="51" x14ac:dyDescent="0.2">
      <c r="A31" s="356" t="s">
        <v>112</v>
      </c>
      <c r="B31" s="357" t="s">
        <v>394</v>
      </c>
      <c r="C31" s="346" t="s">
        <v>1043</v>
      </c>
      <c r="D31" s="352" t="s">
        <v>45</v>
      </c>
      <c r="E31" s="353">
        <v>90</v>
      </c>
      <c r="F31" s="354"/>
      <c r="G31" s="355">
        <f>F31*E31</f>
        <v>0</v>
      </c>
      <c r="H31" s="273"/>
    </row>
    <row r="32" spans="1:8" s="23" customFormat="1" ht="12.75" x14ac:dyDescent="0.2">
      <c r="A32" s="83"/>
      <c r="B32" s="85"/>
      <c r="C32" s="315"/>
      <c r="D32" s="184"/>
      <c r="E32" s="185"/>
      <c r="F32" s="81"/>
      <c r="G32" s="227"/>
    </row>
    <row r="33" spans="1:8" s="23" customFormat="1" ht="54.6" customHeight="1" x14ac:dyDescent="0.2">
      <c r="A33" s="356" t="s">
        <v>175</v>
      </c>
      <c r="B33" s="357" t="s">
        <v>395</v>
      </c>
      <c r="C33" s="346" t="s">
        <v>1043</v>
      </c>
      <c r="D33" s="352" t="s">
        <v>45</v>
      </c>
      <c r="E33" s="353">
        <v>113.6</v>
      </c>
      <c r="F33" s="354"/>
      <c r="G33" s="355">
        <f>F33*E33</f>
        <v>0</v>
      </c>
      <c r="H33" s="273"/>
    </row>
    <row r="34" spans="1:8" s="23" customFormat="1" ht="13.5" customHeight="1" x14ac:dyDescent="0.2">
      <c r="A34" s="83"/>
      <c r="B34" s="85"/>
      <c r="C34" s="315"/>
      <c r="D34" s="184"/>
      <c r="E34" s="185"/>
      <c r="F34" s="186"/>
      <c r="G34" s="221"/>
    </row>
    <row r="35" spans="1:8" s="23" customFormat="1" ht="51" x14ac:dyDescent="0.2">
      <c r="A35" s="356" t="s">
        <v>113</v>
      </c>
      <c r="B35" s="357" t="s">
        <v>396</v>
      </c>
      <c r="C35" s="358"/>
      <c r="D35" s="352" t="s">
        <v>45</v>
      </c>
      <c r="E35" s="353">
        <v>1556.83</v>
      </c>
      <c r="F35" s="354"/>
      <c r="G35" s="355">
        <f>F35*E35</f>
        <v>0</v>
      </c>
      <c r="H35" s="273"/>
    </row>
    <row r="36" spans="1:8" s="23" customFormat="1" ht="13.5" customHeight="1" x14ac:dyDescent="0.2">
      <c r="A36" s="83"/>
      <c r="B36" s="85"/>
      <c r="C36" s="315"/>
      <c r="D36" s="184"/>
      <c r="E36" s="185"/>
      <c r="F36" s="186"/>
      <c r="G36" s="221"/>
    </row>
    <row r="37" spans="1:8" s="23" customFormat="1" ht="63.75" x14ac:dyDescent="0.2">
      <c r="A37" s="356" t="s">
        <v>185</v>
      </c>
      <c r="B37" s="357" t="s">
        <v>397</v>
      </c>
      <c r="C37" s="358"/>
      <c r="D37" s="352" t="s">
        <v>45</v>
      </c>
      <c r="E37" s="353">
        <v>151.54</v>
      </c>
      <c r="F37" s="354"/>
      <c r="G37" s="355">
        <f>F37*E37</f>
        <v>0</v>
      </c>
      <c r="H37" s="273"/>
    </row>
    <row r="38" spans="1:8" s="23" customFormat="1" ht="13.5" customHeight="1" x14ac:dyDescent="0.2">
      <c r="A38" s="83"/>
      <c r="C38" s="381"/>
    </row>
    <row r="39" spans="1:8" s="23" customFormat="1" ht="76.5" x14ac:dyDescent="0.2">
      <c r="A39" s="356" t="s">
        <v>326</v>
      </c>
      <c r="B39" s="357" t="s">
        <v>398</v>
      </c>
      <c r="C39" s="346" t="s">
        <v>1043</v>
      </c>
      <c r="D39" s="352" t="s">
        <v>45</v>
      </c>
      <c r="E39" s="353">
        <v>675</v>
      </c>
      <c r="F39" s="354"/>
      <c r="G39" s="355">
        <f>F39*E39</f>
        <v>0</v>
      </c>
      <c r="H39" s="273"/>
    </row>
    <row r="40" spans="1:8" s="23" customFormat="1" ht="13.5" customHeight="1" x14ac:dyDescent="0.2">
      <c r="A40" s="83"/>
      <c r="B40" s="85"/>
      <c r="C40" s="315"/>
      <c r="D40" s="184"/>
      <c r="E40" s="185"/>
      <c r="F40" s="186"/>
      <c r="G40" s="221"/>
    </row>
    <row r="41" spans="1:8" s="23" customFormat="1" ht="63.75" x14ac:dyDescent="0.2">
      <c r="A41" s="356" t="s">
        <v>327</v>
      </c>
      <c r="B41" s="357" t="s">
        <v>399</v>
      </c>
      <c r="C41" s="358"/>
      <c r="D41" s="352" t="s">
        <v>45</v>
      </c>
      <c r="E41" s="353">
        <v>110.22</v>
      </c>
      <c r="F41" s="354"/>
      <c r="G41" s="355">
        <f>F41*E41</f>
        <v>0</v>
      </c>
      <c r="H41" s="273"/>
    </row>
    <row r="42" spans="1:8" s="23" customFormat="1" ht="13.5" customHeight="1" x14ac:dyDescent="0.2">
      <c r="A42" s="83"/>
      <c r="B42" s="85"/>
      <c r="C42" s="315"/>
      <c r="D42" s="184"/>
      <c r="E42" s="185"/>
      <c r="F42" s="186"/>
      <c r="G42" s="221"/>
    </row>
    <row r="43" spans="1:8" s="23" customFormat="1" ht="63.75" x14ac:dyDescent="0.2">
      <c r="A43" s="356" t="s">
        <v>328</v>
      </c>
      <c r="B43" s="357" t="s">
        <v>400</v>
      </c>
      <c r="C43" s="358"/>
      <c r="D43" s="352" t="s">
        <v>45</v>
      </c>
      <c r="E43" s="353">
        <v>463.12</v>
      </c>
      <c r="F43" s="354"/>
      <c r="G43" s="355">
        <f>F43*E43</f>
        <v>0</v>
      </c>
      <c r="H43" s="273"/>
    </row>
    <row r="44" spans="1:8" s="23" customFormat="1" ht="13.5" customHeight="1" x14ac:dyDescent="0.2">
      <c r="A44" s="83"/>
      <c r="B44" s="85"/>
      <c r="C44" s="315"/>
      <c r="D44" s="184"/>
      <c r="E44" s="185"/>
      <c r="F44" s="186"/>
      <c r="G44" s="221"/>
    </row>
    <row r="45" spans="1:8" s="23" customFormat="1" ht="56.25" customHeight="1" x14ac:dyDescent="0.2">
      <c r="A45" s="356" t="s">
        <v>339</v>
      </c>
      <c r="B45" s="357" t="s">
        <v>401</v>
      </c>
      <c r="C45" s="358"/>
      <c r="D45" s="352" t="s">
        <v>45</v>
      </c>
      <c r="E45" s="353">
        <v>83.99</v>
      </c>
      <c r="F45" s="354"/>
      <c r="G45" s="355">
        <f>F45*E45</f>
        <v>0</v>
      </c>
      <c r="H45" s="273"/>
    </row>
    <row r="46" spans="1:8" s="23" customFormat="1" ht="13.5" customHeight="1" x14ac:dyDescent="0.2">
      <c r="A46" s="83"/>
      <c r="C46" s="381"/>
      <c r="G46" s="224"/>
    </row>
    <row r="47" spans="1:8" s="23" customFormat="1" ht="76.5" x14ac:dyDescent="0.2">
      <c r="A47" s="356" t="s">
        <v>343</v>
      </c>
      <c r="B47" s="357" t="s">
        <v>402</v>
      </c>
      <c r="C47" s="358"/>
      <c r="D47" s="352" t="s">
        <v>45</v>
      </c>
      <c r="E47" s="353">
        <v>3454.7</v>
      </c>
      <c r="F47" s="354"/>
      <c r="G47" s="355">
        <f>F47*E47</f>
        <v>0</v>
      </c>
      <c r="H47" s="273"/>
    </row>
    <row r="48" spans="1:8" s="23" customFormat="1" ht="13.5" customHeight="1" x14ac:dyDescent="0.2">
      <c r="A48" s="83"/>
      <c r="B48" s="85"/>
      <c r="C48" s="315"/>
      <c r="D48" s="184"/>
      <c r="E48" s="185"/>
      <c r="F48" s="186"/>
      <c r="G48" s="221"/>
    </row>
    <row r="49" spans="1:8" s="23" customFormat="1" ht="76.5" x14ac:dyDescent="0.2">
      <c r="A49" s="356" t="s">
        <v>344</v>
      </c>
      <c r="B49" s="357" t="s">
        <v>403</v>
      </c>
      <c r="C49" s="358"/>
      <c r="D49" s="352" t="s">
        <v>45</v>
      </c>
      <c r="E49" s="353">
        <v>1765.64</v>
      </c>
      <c r="F49" s="354"/>
      <c r="G49" s="355">
        <f>F49*E49</f>
        <v>0</v>
      </c>
      <c r="H49" s="273"/>
    </row>
    <row r="50" spans="1:8" s="23" customFormat="1" ht="13.5" customHeight="1" x14ac:dyDescent="0.2">
      <c r="A50" s="83"/>
      <c r="C50" s="381"/>
      <c r="G50" s="224"/>
    </row>
    <row r="51" spans="1:8" s="23" customFormat="1" ht="76.5" x14ac:dyDescent="0.2">
      <c r="A51" s="356" t="s">
        <v>351</v>
      </c>
      <c r="B51" s="357" t="s">
        <v>404</v>
      </c>
      <c r="C51" s="358"/>
      <c r="D51" s="352" t="s">
        <v>45</v>
      </c>
      <c r="E51" s="353">
        <v>24.28</v>
      </c>
      <c r="F51" s="354"/>
      <c r="G51" s="355">
        <f>F51*E51</f>
        <v>0</v>
      </c>
      <c r="H51" s="273"/>
    </row>
    <row r="52" spans="1:8" s="23" customFormat="1" ht="13.5" customHeight="1" x14ac:dyDescent="0.2">
      <c r="A52" s="83"/>
      <c r="C52" s="381"/>
      <c r="G52" s="224"/>
    </row>
    <row r="53" spans="1:8" s="23" customFormat="1" ht="54" customHeight="1" x14ac:dyDescent="0.2">
      <c r="A53" s="82" t="s">
        <v>405</v>
      </c>
      <c r="B53" s="175" t="s">
        <v>251</v>
      </c>
      <c r="C53" s="332" t="s">
        <v>1043</v>
      </c>
      <c r="D53" s="184" t="s">
        <v>73</v>
      </c>
      <c r="E53" s="195">
        <v>60</v>
      </c>
      <c r="F53" s="196"/>
      <c r="G53" s="222">
        <f>F53*E53</f>
        <v>0</v>
      </c>
      <c r="H53" s="273"/>
    </row>
    <row r="54" spans="1:8" s="23" customFormat="1" ht="12.75" x14ac:dyDescent="0.2">
      <c r="A54" s="83"/>
      <c r="B54" s="85"/>
      <c r="C54" s="315"/>
      <c r="D54" s="184"/>
      <c r="E54" s="185"/>
      <c r="F54" s="186"/>
      <c r="G54" s="221"/>
    </row>
    <row r="55" spans="1:8" s="23" customFormat="1" ht="68.25" customHeight="1" x14ac:dyDescent="0.2">
      <c r="A55" s="356" t="s">
        <v>406</v>
      </c>
      <c r="B55" s="357" t="s">
        <v>350</v>
      </c>
      <c r="C55" s="346" t="s">
        <v>1044</v>
      </c>
      <c r="D55" s="352" t="s">
        <v>45</v>
      </c>
      <c r="E55" s="353">
        <v>4200</v>
      </c>
      <c r="F55" s="354"/>
      <c r="G55" s="355">
        <f>F55*E55</f>
        <v>0</v>
      </c>
      <c r="H55" s="273"/>
    </row>
    <row r="56" spans="1:8" s="23" customFormat="1" ht="12.75" x14ac:dyDescent="0.2">
      <c r="A56" s="83"/>
      <c r="B56" s="85"/>
      <c r="C56" s="315"/>
      <c r="D56" s="184"/>
      <c r="E56" s="185"/>
      <c r="F56" s="186"/>
      <c r="G56" s="221"/>
    </row>
    <row r="57" spans="1:8" s="23" customFormat="1" ht="145.15" customHeight="1" x14ac:dyDescent="0.2">
      <c r="A57" s="356" t="s">
        <v>407</v>
      </c>
      <c r="B57" s="357" t="s">
        <v>293</v>
      </c>
      <c r="C57" s="358"/>
      <c r="D57" s="352" t="s">
        <v>45</v>
      </c>
      <c r="E57" s="353">
        <v>2695</v>
      </c>
      <c r="F57" s="354"/>
      <c r="G57" s="355">
        <f>F57*E57</f>
        <v>0</v>
      </c>
      <c r="H57" s="273"/>
    </row>
    <row r="58" spans="1:8" s="23" customFormat="1" ht="12.75" x14ac:dyDescent="0.2">
      <c r="A58" s="83"/>
      <c r="C58" s="381"/>
      <c r="G58" s="224"/>
    </row>
    <row r="59" spans="1:8" s="23" customFormat="1" ht="75" customHeight="1" x14ac:dyDescent="0.2">
      <c r="A59" s="356" t="s">
        <v>766</v>
      </c>
      <c r="B59" s="357" t="s">
        <v>332</v>
      </c>
      <c r="C59" s="358"/>
      <c r="D59" s="352" t="s">
        <v>45</v>
      </c>
      <c r="E59" s="353">
        <v>2695</v>
      </c>
      <c r="F59" s="354"/>
      <c r="G59" s="355">
        <f>F59*E59</f>
        <v>0</v>
      </c>
      <c r="H59" s="273"/>
    </row>
    <row r="60" spans="1:8" s="23" customFormat="1" ht="13.5" thickBot="1" x14ac:dyDescent="0.25">
      <c r="A60" s="83"/>
      <c r="B60" s="114"/>
      <c r="C60" s="317"/>
      <c r="G60" s="224"/>
    </row>
    <row r="61" spans="1:8" s="7" customFormat="1" ht="17.25" thickBot="1" x14ac:dyDescent="0.35">
      <c r="A61" s="77"/>
      <c r="B61" s="123" t="s">
        <v>55</v>
      </c>
      <c r="C61" s="271"/>
      <c r="D61" s="74"/>
      <c r="E61" s="75"/>
      <c r="F61" s="76"/>
      <c r="G61" s="225">
        <f>SUM(G14:G60)</f>
        <v>0</v>
      </c>
    </row>
    <row r="62" spans="1:8" s="23" customFormat="1" ht="12.75" x14ac:dyDescent="0.2">
      <c r="A62" s="83"/>
      <c r="B62" s="114"/>
      <c r="C62" s="114"/>
      <c r="G62" s="224"/>
    </row>
    <row r="63" spans="1:8" s="23" customFormat="1" ht="12.75" x14ac:dyDescent="0.2">
      <c r="A63" s="83"/>
      <c r="B63" s="114"/>
      <c r="C63" s="114"/>
      <c r="G63" s="224"/>
    </row>
    <row r="64" spans="1:8" s="23" customFormat="1" ht="12.75" x14ac:dyDescent="0.2">
      <c r="A64" s="83"/>
      <c r="B64" s="114"/>
      <c r="C64" s="114"/>
      <c r="G64" s="224"/>
    </row>
    <row r="65" spans="1:7" s="23" customFormat="1" ht="12.75" x14ac:dyDescent="0.2">
      <c r="A65" s="83"/>
      <c r="B65" s="114"/>
      <c r="C65" s="114"/>
      <c r="G65" s="224"/>
    </row>
    <row r="66" spans="1:7" s="23" customFormat="1" ht="12.75" x14ac:dyDescent="0.2">
      <c r="A66" s="83"/>
      <c r="B66" s="114"/>
      <c r="C66" s="114"/>
      <c r="G66" s="224"/>
    </row>
    <row r="67" spans="1:7" s="23" customFormat="1" ht="12.75" x14ac:dyDescent="0.2">
      <c r="A67" s="83"/>
      <c r="B67" s="114"/>
      <c r="C67" s="114"/>
      <c r="G67" s="224"/>
    </row>
  </sheetData>
  <sheetProtection selectLockedCells="1" selectUnlockedCells="1"/>
  <mergeCells count="7">
    <mergeCell ref="A10:G10"/>
    <mergeCell ref="A9:G9"/>
    <mergeCell ref="A4:G4"/>
    <mergeCell ref="A5:G5"/>
    <mergeCell ref="A6:G6"/>
    <mergeCell ref="A7:G7"/>
    <mergeCell ref="A8:G8"/>
  </mergeCells>
  <pageMargins left="0.78740157480314965" right="0.39370078740157483" top="0.98425196850393704" bottom="0.98425196850393704" header="0.51181102362204722" footer="0.51181102362204722"/>
  <pageSetup paperSize="9" scale="62" firstPageNumber="0" orientation="portrait" horizontalDpi="300" verticalDpi="300" r:id="rId1"/>
  <headerFooter alignWithMargins="0">
    <oddHeader>&amp;L&amp;"Calibri,Krepko"&amp;9&amp;UObjekt: Dom starejših občanov Moravče&amp;R&amp;9POPIS GRADBENIH DEL
A/4.0 TESARSKA DELA - OPAŽ</oddHeader>
    <oddFooter>&amp;R&amp;P</oddFooter>
  </headerFooter>
  <rowBreaks count="1" manualBreakCount="1">
    <brk id="38" max="6"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view="pageBreakPreview" topLeftCell="A80" zoomScaleNormal="100" zoomScaleSheetLayoutView="100" workbookViewId="0">
      <selection activeCell="A58" sqref="A58"/>
    </sheetView>
  </sheetViews>
  <sheetFormatPr defaultRowHeight="16.5" x14ac:dyDescent="0.3"/>
  <cols>
    <col min="1" max="1" width="7.140625" style="14" customWidth="1"/>
    <col min="2" max="3" width="39.42578125" style="119" customWidth="1"/>
    <col min="4" max="4" width="6.28515625" style="3" customWidth="1"/>
    <col min="5" max="5" width="11" style="3" customWidth="1"/>
    <col min="6" max="6" width="11.85546875" style="3" customWidth="1"/>
    <col min="7" max="7" width="12.5703125" style="213" customWidth="1"/>
    <col min="8" max="11" width="9.140625" style="3"/>
    <col min="12" max="12" width="7.140625" style="3" customWidth="1"/>
    <col min="13" max="16384" width="9.140625" style="3"/>
  </cols>
  <sheetData>
    <row r="1" spans="1:7" x14ac:dyDescent="0.3">
      <c r="A1" s="6" t="s">
        <v>56</v>
      </c>
      <c r="B1" s="115" t="s">
        <v>57</v>
      </c>
      <c r="C1" s="115"/>
    </row>
    <row r="2" spans="1:7" x14ac:dyDescent="0.3">
      <c r="A2" s="6"/>
      <c r="B2" s="115"/>
      <c r="C2" s="115"/>
    </row>
    <row r="3" spans="1:7" customFormat="1" ht="15" x14ac:dyDescent="0.25">
      <c r="A3" s="62" t="s">
        <v>150</v>
      </c>
      <c r="B3" s="116"/>
      <c r="C3" s="116"/>
      <c r="D3" s="63"/>
      <c r="E3" s="64"/>
      <c r="F3" s="65"/>
      <c r="G3" s="214"/>
    </row>
    <row r="4" spans="1:7" x14ac:dyDescent="0.3">
      <c r="A4" s="156" t="s">
        <v>151</v>
      </c>
      <c r="B4" s="157"/>
      <c r="C4" s="157"/>
      <c r="D4" s="158"/>
      <c r="E4" s="159"/>
      <c r="F4" s="160"/>
      <c r="G4" s="215"/>
    </row>
    <row r="5" spans="1:7" x14ac:dyDescent="0.3">
      <c r="A5" s="161" t="s">
        <v>152</v>
      </c>
      <c r="B5" s="162"/>
      <c r="C5" s="162"/>
      <c r="D5" s="163"/>
      <c r="E5" s="164"/>
      <c r="F5" s="165"/>
      <c r="G5" s="216"/>
    </row>
    <row r="6" spans="1:7" x14ac:dyDescent="0.3">
      <c r="A6" s="161" t="s">
        <v>153</v>
      </c>
      <c r="B6" s="162"/>
      <c r="C6" s="162"/>
      <c r="D6" s="163"/>
      <c r="E6" s="164"/>
      <c r="F6" s="165"/>
      <c r="G6" s="216"/>
    </row>
    <row r="7" spans="1:7" x14ac:dyDescent="0.3">
      <c r="A7" s="161" t="s">
        <v>154</v>
      </c>
      <c r="B7" s="162"/>
      <c r="C7" s="162"/>
      <c r="D7" s="163"/>
      <c r="E7" s="164"/>
      <c r="F7" s="165"/>
      <c r="G7" s="216"/>
    </row>
    <row r="8" spans="1:7" x14ac:dyDescent="0.3">
      <c r="A8" s="161" t="s">
        <v>147</v>
      </c>
      <c r="B8" s="162"/>
      <c r="C8" s="162"/>
      <c r="D8" s="163"/>
      <c r="E8" s="164"/>
      <c r="F8" s="165"/>
      <c r="G8" s="216"/>
    </row>
    <row r="9" spans="1:7" x14ac:dyDescent="0.3">
      <c r="A9" s="161" t="s">
        <v>155</v>
      </c>
      <c r="B9" s="162"/>
      <c r="C9" s="162"/>
      <c r="D9" s="163"/>
      <c r="E9" s="164"/>
      <c r="F9" s="165"/>
      <c r="G9" s="216"/>
    </row>
    <row r="10" spans="1:7" x14ac:dyDescent="0.3">
      <c r="A10" s="161" t="s">
        <v>156</v>
      </c>
      <c r="B10" s="162"/>
      <c r="C10" s="162"/>
      <c r="D10" s="163"/>
      <c r="E10" s="164"/>
      <c r="F10" s="165"/>
      <c r="G10" s="216"/>
    </row>
    <row r="11" spans="1:7" x14ac:dyDescent="0.3">
      <c r="A11" s="161" t="s">
        <v>157</v>
      </c>
      <c r="B11" s="162"/>
      <c r="C11" s="162"/>
      <c r="D11" s="163"/>
      <c r="E11" s="164"/>
      <c r="F11" s="165"/>
      <c r="G11" s="216"/>
    </row>
    <row r="12" spans="1:7" ht="60" customHeight="1" x14ac:dyDescent="0.3">
      <c r="A12" s="733" t="s">
        <v>727</v>
      </c>
      <c r="B12" s="734"/>
      <c r="C12" s="734"/>
      <c r="D12" s="734"/>
      <c r="E12" s="734"/>
      <c r="F12" s="734"/>
      <c r="G12" s="735"/>
    </row>
    <row r="13" spans="1:7" ht="30.75" customHeight="1" x14ac:dyDescent="0.3">
      <c r="A13" s="733" t="s">
        <v>728</v>
      </c>
      <c r="B13" s="734"/>
      <c r="C13" s="734"/>
      <c r="D13" s="734"/>
      <c r="E13" s="734"/>
      <c r="F13" s="734"/>
      <c r="G13" s="735"/>
    </row>
    <row r="14" spans="1:7" ht="71.25" customHeight="1" x14ac:dyDescent="0.3">
      <c r="A14" s="733" t="s">
        <v>729</v>
      </c>
      <c r="B14" s="734"/>
      <c r="C14" s="734"/>
      <c r="D14" s="734"/>
      <c r="E14" s="734"/>
      <c r="F14" s="734"/>
      <c r="G14" s="735"/>
    </row>
    <row r="15" spans="1:7" ht="62.25" customHeight="1" x14ac:dyDescent="0.3">
      <c r="A15" s="733" t="s">
        <v>730</v>
      </c>
      <c r="B15" s="734"/>
      <c r="C15" s="734"/>
      <c r="D15" s="734"/>
      <c r="E15" s="734"/>
      <c r="F15" s="734"/>
      <c r="G15" s="735"/>
    </row>
    <row r="16" spans="1:7" ht="43.5" customHeight="1" x14ac:dyDescent="0.3">
      <c r="A16" s="733" t="s">
        <v>731</v>
      </c>
      <c r="B16" s="734"/>
      <c r="C16" s="734"/>
      <c r="D16" s="734"/>
      <c r="E16" s="734"/>
      <c r="F16" s="734"/>
      <c r="G16" s="735"/>
    </row>
    <row r="17" spans="1:8" ht="45" customHeight="1" x14ac:dyDescent="0.3">
      <c r="A17" s="733" t="s">
        <v>732</v>
      </c>
      <c r="B17" s="734"/>
      <c r="C17" s="734"/>
      <c r="D17" s="734"/>
      <c r="E17" s="734"/>
      <c r="F17" s="734"/>
      <c r="G17" s="735"/>
    </row>
    <row r="18" spans="1:8" x14ac:dyDescent="0.3">
      <c r="A18" s="730" t="s">
        <v>733</v>
      </c>
      <c r="B18" s="731"/>
      <c r="C18" s="731"/>
      <c r="D18" s="731"/>
      <c r="E18" s="731"/>
      <c r="F18" s="731"/>
      <c r="G18" s="732"/>
    </row>
    <row r="19" spans="1:8" x14ac:dyDescent="0.3">
      <c r="A19" s="156" t="s">
        <v>158</v>
      </c>
      <c r="B19" s="157"/>
      <c r="C19" s="157"/>
      <c r="D19" s="158"/>
      <c r="E19" s="159"/>
      <c r="F19" s="160"/>
      <c r="G19" s="215"/>
    </row>
    <row r="20" spans="1:8" x14ac:dyDescent="0.3">
      <c r="A20" s="161" t="s">
        <v>148</v>
      </c>
      <c r="B20" s="162"/>
      <c r="C20" s="162"/>
      <c r="D20" s="163"/>
      <c r="E20" s="164"/>
      <c r="F20" s="165"/>
      <c r="G20" s="216"/>
    </row>
    <row r="21" spans="1:8" x14ac:dyDescent="0.3">
      <c r="A21" s="166" t="s">
        <v>159</v>
      </c>
      <c r="B21" s="167"/>
      <c r="C21" s="167"/>
      <c r="D21" s="168"/>
      <c r="E21" s="169"/>
      <c r="F21" s="170"/>
      <c r="G21" s="217"/>
    </row>
    <row r="22" spans="1:8" x14ac:dyDescent="0.3">
      <c r="A22" s="188"/>
      <c r="B22" s="189"/>
      <c r="C22" s="189"/>
      <c r="D22" s="190"/>
      <c r="E22" s="191"/>
      <c r="F22" s="192"/>
      <c r="G22" s="218"/>
    </row>
    <row r="24" spans="1:8" s="7" customFormat="1" ht="17.25" thickBot="1" x14ac:dyDescent="0.35">
      <c r="A24" s="8"/>
      <c r="B24" s="118" t="s">
        <v>29</v>
      </c>
      <c r="C24" s="307" t="s">
        <v>1094</v>
      </c>
      <c r="D24" s="9" t="s">
        <v>30</v>
      </c>
      <c r="E24" s="9" t="s">
        <v>31</v>
      </c>
      <c r="F24" s="9" t="s">
        <v>32</v>
      </c>
      <c r="G24" s="219" t="s">
        <v>33</v>
      </c>
    </row>
    <row r="25" spans="1:8" s="97" customFormat="1" ht="13.5" thickTop="1" x14ac:dyDescent="0.2">
      <c r="A25" s="95"/>
      <c r="B25" s="129"/>
      <c r="C25" s="382"/>
      <c r="D25" s="96"/>
      <c r="E25" s="96"/>
      <c r="F25" s="96"/>
      <c r="G25" s="220"/>
    </row>
    <row r="26" spans="1:8" s="23" customFormat="1" ht="73.5" customHeight="1" x14ac:dyDescent="0.2">
      <c r="A26" s="356" t="s">
        <v>58</v>
      </c>
      <c r="B26" s="357" t="s">
        <v>301</v>
      </c>
      <c r="C26" s="358"/>
      <c r="D26" s="352" t="s">
        <v>45</v>
      </c>
      <c r="E26" s="353">
        <v>1818.12</v>
      </c>
      <c r="F26" s="354"/>
      <c r="G26" s="355">
        <f>F26*E26</f>
        <v>0</v>
      </c>
      <c r="H26" s="273"/>
    </row>
    <row r="27" spans="1:8" s="97" customFormat="1" ht="12.75" x14ac:dyDescent="0.2">
      <c r="A27" s="95"/>
      <c r="B27" s="129"/>
      <c r="C27" s="382"/>
      <c r="D27" s="96"/>
      <c r="E27" s="96"/>
      <c r="F27" s="96"/>
      <c r="G27" s="220"/>
    </row>
    <row r="28" spans="1:8" s="97" customFormat="1" ht="98.25" customHeight="1" x14ac:dyDescent="0.2">
      <c r="A28" s="82" t="s">
        <v>114</v>
      </c>
      <c r="B28" s="85" t="s">
        <v>308</v>
      </c>
      <c r="C28" s="315"/>
      <c r="D28" s="184" t="s">
        <v>45</v>
      </c>
      <c r="E28" s="200">
        <v>402.13</v>
      </c>
      <c r="F28" s="186"/>
      <c r="G28" s="221">
        <f>F28*E28</f>
        <v>0</v>
      </c>
      <c r="H28" s="273"/>
    </row>
    <row r="29" spans="1:8" s="97" customFormat="1" ht="12.75" x14ac:dyDescent="0.2">
      <c r="A29" s="95"/>
      <c r="B29" s="129"/>
      <c r="C29" s="382"/>
      <c r="D29" s="96"/>
      <c r="E29" s="96"/>
      <c r="F29" s="96"/>
      <c r="G29" s="220"/>
    </row>
    <row r="30" spans="1:8" s="23" customFormat="1" ht="58.5" customHeight="1" x14ac:dyDescent="0.2">
      <c r="A30" s="363" t="s">
        <v>130</v>
      </c>
      <c r="B30" s="386" t="s">
        <v>302</v>
      </c>
      <c r="C30" s="387"/>
      <c r="D30" s="365" t="s">
        <v>45</v>
      </c>
      <c r="E30" s="366">
        <v>1818.12</v>
      </c>
      <c r="F30" s="367"/>
      <c r="G30" s="388">
        <f>F30*E30</f>
        <v>0</v>
      </c>
      <c r="H30" s="273"/>
    </row>
    <row r="31" spans="1:8" s="23" customFormat="1" ht="45.75" customHeight="1" x14ac:dyDescent="0.2">
      <c r="A31" s="389" t="s">
        <v>59</v>
      </c>
      <c r="B31" s="187" t="s">
        <v>267</v>
      </c>
      <c r="C31" s="383"/>
      <c r="D31" s="333"/>
      <c r="E31" s="334"/>
      <c r="F31" s="335"/>
      <c r="G31" s="336"/>
    </row>
    <row r="32" spans="1:8" s="23" customFormat="1" ht="69.75" customHeight="1" x14ac:dyDescent="0.2">
      <c r="A32" s="390" t="s">
        <v>59</v>
      </c>
      <c r="B32" s="391" t="s">
        <v>408</v>
      </c>
      <c r="C32" s="392"/>
      <c r="D32" s="379"/>
      <c r="E32" s="379"/>
      <c r="F32" s="379"/>
      <c r="G32" s="393"/>
    </row>
    <row r="33" spans="1:8" s="97" customFormat="1" ht="12.75" x14ac:dyDescent="0.2">
      <c r="A33" s="95"/>
      <c r="B33" s="129"/>
      <c r="C33" s="382"/>
      <c r="D33" s="96"/>
      <c r="E33" s="96"/>
      <c r="F33" s="96"/>
      <c r="G33" s="220"/>
    </row>
    <row r="34" spans="1:8" s="97" customFormat="1" ht="58.5" customHeight="1" x14ac:dyDescent="0.2">
      <c r="A34" s="363" t="s">
        <v>115</v>
      </c>
      <c r="B34" s="386" t="s">
        <v>303</v>
      </c>
      <c r="C34" s="387"/>
      <c r="D34" s="365" t="s">
        <v>45</v>
      </c>
      <c r="E34" s="366">
        <v>402.13</v>
      </c>
      <c r="F34" s="367"/>
      <c r="G34" s="388">
        <f>F34*E34</f>
        <v>0</v>
      </c>
      <c r="H34" s="273"/>
    </row>
    <row r="35" spans="1:8" s="97" customFormat="1" ht="40.5" x14ac:dyDescent="0.2">
      <c r="A35" s="389" t="s">
        <v>59</v>
      </c>
      <c r="B35" s="187" t="s">
        <v>267</v>
      </c>
      <c r="C35" s="383"/>
      <c r="D35" s="96"/>
      <c r="E35" s="96"/>
      <c r="F35" s="96"/>
      <c r="G35" s="220"/>
    </row>
    <row r="36" spans="1:8" s="97" customFormat="1" ht="135" x14ac:dyDescent="0.2">
      <c r="A36" s="390" t="s">
        <v>59</v>
      </c>
      <c r="B36" s="391" t="s">
        <v>409</v>
      </c>
      <c r="C36" s="392"/>
      <c r="D36" s="394"/>
      <c r="E36" s="394"/>
      <c r="F36" s="394"/>
      <c r="G36" s="395"/>
    </row>
    <row r="37" spans="1:8" s="23" customFormat="1" ht="12.75" x14ac:dyDescent="0.2">
      <c r="A37" s="82"/>
      <c r="B37" s="85"/>
      <c r="C37" s="315"/>
      <c r="D37" s="184"/>
      <c r="E37" s="185"/>
      <c r="F37" s="186"/>
      <c r="G37" s="221"/>
    </row>
    <row r="38" spans="1:8" s="23" customFormat="1" ht="76.5" x14ac:dyDescent="0.2">
      <c r="A38" s="356" t="s">
        <v>176</v>
      </c>
      <c r="B38" s="357" t="s">
        <v>357</v>
      </c>
      <c r="C38" s="358"/>
      <c r="D38" s="352" t="s">
        <v>45</v>
      </c>
      <c r="E38" s="353">
        <v>287.23</v>
      </c>
      <c r="F38" s="354"/>
      <c r="G38" s="355">
        <f>F38*E38</f>
        <v>0</v>
      </c>
      <c r="H38" s="273"/>
    </row>
    <row r="39" spans="1:8" s="23" customFormat="1" ht="12.75" x14ac:dyDescent="0.2">
      <c r="A39" s="82"/>
      <c r="B39" s="85"/>
      <c r="C39" s="315"/>
      <c r="D39" s="184"/>
      <c r="E39" s="185"/>
      <c r="F39" s="186"/>
      <c r="G39" s="221"/>
    </row>
    <row r="40" spans="1:8" s="23" customFormat="1" ht="76.5" x14ac:dyDescent="0.2">
      <c r="A40" s="356" t="s">
        <v>177</v>
      </c>
      <c r="B40" s="357" t="s">
        <v>410</v>
      </c>
      <c r="C40" s="358"/>
      <c r="D40" s="352" t="s">
        <v>45</v>
      </c>
      <c r="E40" s="353">
        <v>47.87</v>
      </c>
      <c r="F40" s="354"/>
      <c r="G40" s="355">
        <f>F40*E40</f>
        <v>0</v>
      </c>
      <c r="H40" s="273"/>
    </row>
    <row r="41" spans="1:8" s="23" customFormat="1" ht="12.75" x14ac:dyDescent="0.2">
      <c r="A41" s="82"/>
      <c r="B41" s="85"/>
      <c r="C41" s="315"/>
      <c r="D41" s="184"/>
      <c r="E41" s="185"/>
      <c r="F41" s="186"/>
      <c r="G41" s="221"/>
    </row>
    <row r="42" spans="1:8" s="23" customFormat="1" ht="63.75" x14ac:dyDescent="0.2">
      <c r="A42" s="363" t="s">
        <v>116</v>
      </c>
      <c r="B42" s="386" t="s">
        <v>413</v>
      </c>
      <c r="C42" s="387"/>
      <c r="D42" s="365" t="s">
        <v>45</v>
      </c>
      <c r="E42" s="366">
        <v>267.52</v>
      </c>
      <c r="F42" s="367"/>
      <c r="G42" s="388">
        <f>F42*E42</f>
        <v>0</v>
      </c>
      <c r="H42" s="273"/>
    </row>
    <row r="43" spans="1:8" s="23" customFormat="1" ht="40.5" x14ac:dyDescent="0.2">
      <c r="A43" s="389" t="s">
        <v>59</v>
      </c>
      <c r="B43" s="187" t="s">
        <v>267</v>
      </c>
      <c r="C43" s="383"/>
      <c r="D43" s="333"/>
      <c r="E43" s="334"/>
      <c r="F43" s="335"/>
      <c r="G43" s="336"/>
    </row>
    <row r="44" spans="1:8" s="23" customFormat="1" ht="67.5" x14ac:dyDescent="0.2">
      <c r="A44" s="390" t="s">
        <v>59</v>
      </c>
      <c r="B44" s="391" t="s">
        <v>408</v>
      </c>
      <c r="C44" s="392"/>
      <c r="D44" s="379"/>
      <c r="E44" s="379"/>
      <c r="F44" s="379"/>
      <c r="G44" s="393"/>
    </row>
    <row r="45" spans="1:8" s="23" customFormat="1" ht="12.75" x14ac:dyDescent="0.2">
      <c r="A45" s="82"/>
      <c r="B45" s="85"/>
      <c r="C45" s="315"/>
      <c r="D45" s="184"/>
      <c r="E45" s="185"/>
      <c r="F45" s="186"/>
      <c r="G45" s="221"/>
    </row>
    <row r="46" spans="1:8" s="23" customFormat="1" ht="63.75" x14ac:dyDescent="0.2">
      <c r="A46" s="356" t="s">
        <v>169</v>
      </c>
      <c r="B46" s="357" t="s">
        <v>347</v>
      </c>
      <c r="C46" s="358"/>
      <c r="D46" s="352" t="s">
        <v>35</v>
      </c>
      <c r="E46" s="353">
        <v>239.36</v>
      </c>
      <c r="F46" s="354"/>
      <c r="G46" s="355">
        <f>F46*E46</f>
        <v>0</v>
      </c>
      <c r="H46" s="273"/>
    </row>
    <row r="47" spans="1:8" s="23" customFormat="1" ht="12.75" x14ac:dyDescent="0.2">
      <c r="A47" s="82"/>
      <c r="B47" s="85"/>
      <c r="C47" s="315"/>
      <c r="D47" s="184"/>
      <c r="E47" s="185"/>
      <c r="F47" s="186"/>
      <c r="G47" s="221"/>
    </row>
    <row r="48" spans="1:8" s="23" customFormat="1" ht="76.5" x14ac:dyDescent="0.2">
      <c r="A48" s="356" t="s">
        <v>117</v>
      </c>
      <c r="B48" s="357" t="s">
        <v>411</v>
      </c>
      <c r="C48" s="358"/>
      <c r="D48" s="352" t="s">
        <v>45</v>
      </c>
      <c r="E48" s="353">
        <v>235.66</v>
      </c>
      <c r="F48" s="354"/>
      <c r="G48" s="355">
        <f>F48*E48</f>
        <v>0</v>
      </c>
      <c r="H48" s="273"/>
    </row>
    <row r="49" spans="1:8" s="23" customFormat="1" ht="12.75" x14ac:dyDescent="0.2">
      <c r="A49" s="82"/>
      <c r="B49" s="85"/>
      <c r="C49" s="315"/>
      <c r="D49" s="184"/>
      <c r="E49" s="185"/>
      <c r="F49" s="186"/>
      <c r="G49" s="221"/>
    </row>
    <row r="50" spans="1:8" s="23" customFormat="1" ht="76.5" x14ac:dyDescent="0.2">
      <c r="A50" s="356" t="s">
        <v>131</v>
      </c>
      <c r="B50" s="357" t="s">
        <v>412</v>
      </c>
      <c r="C50" s="358"/>
      <c r="D50" s="352" t="s">
        <v>35</v>
      </c>
      <c r="E50" s="353">
        <v>589.16</v>
      </c>
      <c r="F50" s="354"/>
      <c r="G50" s="355">
        <f>F50*E50</f>
        <v>0</v>
      </c>
      <c r="H50" s="273"/>
    </row>
    <row r="51" spans="1:8" s="23" customFormat="1" ht="12.75" x14ac:dyDescent="0.2">
      <c r="A51" s="82"/>
      <c r="B51" s="85"/>
      <c r="C51" s="315"/>
      <c r="D51" s="184"/>
      <c r="E51" s="185"/>
      <c r="F51" s="186"/>
      <c r="G51" s="221"/>
    </row>
    <row r="52" spans="1:8" s="23" customFormat="1" ht="112.9" customHeight="1" x14ac:dyDescent="0.2">
      <c r="A52" s="664" t="s">
        <v>178</v>
      </c>
      <c r="B52" s="396" t="s">
        <v>414</v>
      </c>
      <c r="C52" s="358"/>
      <c r="D52" s="352" t="s">
        <v>45</v>
      </c>
      <c r="E52" s="353">
        <v>967</v>
      </c>
      <c r="F52" s="354"/>
      <c r="G52" s="355">
        <f>F52*E52</f>
        <v>0</v>
      </c>
      <c r="H52" s="273"/>
    </row>
    <row r="53" spans="1:8" s="23" customFormat="1" ht="12.75" x14ac:dyDescent="0.2">
      <c r="A53" s="82"/>
      <c r="B53" s="85"/>
      <c r="C53" s="315"/>
      <c r="D53" s="184"/>
      <c r="E53" s="185"/>
      <c r="F53" s="186"/>
      <c r="G53" s="221"/>
    </row>
    <row r="54" spans="1:8" s="23" customFormat="1" ht="102" x14ac:dyDescent="0.2">
      <c r="A54" s="664" t="s">
        <v>179</v>
      </c>
      <c r="B54" s="357" t="s">
        <v>415</v>
      </c>
      <c r="C54" s="514" t="s">
        <v>1260</v>
      </c>
      <c r="D54" s="352" t="s">
        <v>44</v>
      </c>
      <c r="E54" s="353">
        <v>131</v>
      </c>
      <c r="F54" s="354"/>
      <c r="G54" s="355">
        <f>F54*E54</f>
        <v>0</v>
      </c>
      <c r="H54" s="273"/>
    </row>
    <row r="55" spans="1:8" s="23" customFormat="1" ht="12.75" x14ac:dyDescent="0.2">
      <c r="A55" s="82"/>
      <c r="B55" s="85"/>
      <c r="C55" s="315"/>
      <c r="D55" s="184"/>
      <c r="E55" s="185"/>
      <c r="F55" s="186"/>
      <c r="G55" s="221"/>
    </row>
    <row r="56" spans="1:8" s="23" customFormat="1" ht="102" x14ac:dyDescent="0.2">
      <c r="A56" s="664" t="s">
        <v>118</v>
      </c>
      <c r="B56" s="397" t="s">
        <v>416</v>
      </c>
      <c r="C56" s="398"/>
      <c r="D56" s="352" t="s">
        <v>45</v>
      </c>
      <c r="E56" s="353">
        <v>1550</v>
      </c>
      <c r="F56" s="354"/>
      <c r="G56" s="355">
        <f>F56*E56</f>
        <v>0</v>
      </c>
      <c r="H56" s="273"/>
    </row>
    <row r="57" spans="1:8" s="23" customFormat="1" ht="12.75" x14ac:dyDescent="0.2">
      <c r="A57" s="82"/>
      <c r="B57" s="85"/>
      <c r="C57" s="315"/>
      <c r="D57" s="184"/>
      <c r="E57" s="185"/>
      <c r="F57" s="186"/>
      <c r="G57" s="221"/>
    </row>
    <row r="58" spans="1:8" s="23" customFormat="1" ht="63.75" x14ac:dyDescent="0.2">
      <c r="A58" s="664" t="s">
        <v>119</v>
      </c>
      <c r="B58" s="357" t="s">
        <v>417</v>
      </c>
      <c r="C58" s="358"/>
      <c r="D58" s="352" t="s">
        <v>44</v>
      </c>
      <c r="E58" s="353">
        <v>105</v>
      </c>
      <c r="F58" s="354"/>
      <c r="G58" s="355">
        <f>F58*E58</f>
        <v>0</v>
      </c>
      <c r="H58" s="273"/>
    </row>
    <row r="59" spans="1:8" x14ac:dyDescent="0.3">
      <c r="A59" s="82"/>
      <c r="C59" s="361"/>
      <c r="D59" s="14"/>
      <c r="E59" s="14"/>
      <c r="F59" s="14"/>
      <c r="G59" s="223"/>
    </row>
    <row r="60" spans="1:8" ht="114.75" x14ac:dyDescent="0.3">
      <c r="A60" s="356" t="s">
        <v>120</v>
      </c>
      <c r="B60" s="357" t="s">
        <v>418</v>
      </c>
      <c r="C60" s="358"/>
      <c r="D60" s="352" t="s">
        <v>44</v>
      </c>
      <c r="E60" s="353">
        <v>32.99</v>
      </c>
      <c r="F60" s="354"/>
      <c r="G60" s="355">
        <f>F60*E60</f>
        <v>0</v>
      </c>
      <c r="H60" s="273"/>
    </row>
    <row r="61" spans="1:8" x14ac:dyDescent="0.3">
      <c r="A61" s="82"/>
      <c r="C61" s="361"/>
      <c r="D61" s="14"/>
      <c r="E61" s="14"/>
      <c r="F61" s="14"/>
      <c r="G61" s="223"/>
    </row>
    <row r="62" spans="1:8" ht="63.75" x14ac:dyDescent="0.3">
      <c r="A62" s="356" t="s">
        <v>180</v>
      </c>
      <c r="B62" s="397" t="s">
        <v>419</v>
      </c>
      <c r="C62" s="398"/>
      <c r="D62" s="352" t="s">
        <v>60</v>
      </c>
      <c r="E62" s="353">
        <v>4</v>
      </c>
      <c r="F62" s="354"/>
      <c r="G62" s="355">
        <f>F62*E62</f>
        <v>0</v>
      </c>
      <c r="H62" s="273"/>
    </row>
    <row r="63" spans="1:8" x14ac:dyDescent="0.3">
      <c r="A63" s="82"/>
      <c r="C63" s="361"/>
      <c r="D63" s="14"/>
      <c r="E63" s="14"/>
      <c r="F63" s="14"/>
      <c r="G63" s="223"/>
    </row>
    <row r="64" spans="1:8" s="23" customFormat="1" ht="63.75" x14ac:dyDescent="0.2">
      <c r="A64" s="356" t="s">
        <v>121</v>
      </c>
      <c r="B64" s="397" t="s">
        <v>420</v>
      </c>
      <c r="C64" s="398"/>
      <c r="D64" s="352" t="s">
        <v>60</v>
      </c>
      <c r="E64" s="353">
        <v>90</v>
      </c>
      <c r="F64" s="354"/>
      <c r="G64" s="355">
        <f>F64*E64</f>
        <v>0</v>
      </c>
      <c r="H64" s="273"/>
    </row>
    <row r="65" spans="1:8" x14ac:dyDescent="0.3">
      <c r="A65" s="82"/>
      <c r="B65" s="85"/>
      <c r="C65" s="315"/>
      <c r="D65" s="184"/>
      <c r="E65" s="185"/>
      <c r="F65" s="186"/>
      <c r="G65" s="221"/>
    </row>
    <row r="66" spans="1:8" ht="84" customHeight="1" x14ac:dyDescent="0.3">
      <c r="A66" s="356" t="s">
        <v>181</v>
      </c>
      <c r="B66" s="396" t="s">
        <v>422</v>
      </c>
      <c r="C66" s="358"/>
      <c r="D66" s="352" t="s">
        <v>45</v>
      </c>
      <c r="E66" s="353">
        <v>109.96</v>
      </c>
      <c r="F66" s="354"/>
      <c r="G66" s="355">
        <f>F66*E66</f>
        <v>0</v>
      </c>
      <c r="H66" s="273"/>
    </row>
    <row r="67" spans="1:8" x14ac:dyDescent="0.3">
      <c r="A67" s="82"/>
      <c r="B67" s="85"/>
      <c r="C67" s="315"/>
      <c r="D67" s="184"/>
      <c r="E67" s="185"/>
      <c r="F67" s="186"/>
      <c r="G67" s="221"/>
    </row>
    <row r="68" spans="1:8" ht="153" x14ac:dyDescent="0.3">
      <c r="A68" s="356" t="s">
        <v>122</v>
      </c>
      <c r="B68" s="396" t="s">
        <v>421</v>
      </c>
      <c r="C68" s="358"/>
      <c r="D68" s="352" t="s">
        <v>45</v>
      </c>
      <c r="E68" s="353">
        <v>6510.8</v>
      </c>
      <c r="F68" s="354"/>
      <c r="G68" s="355">
        <f>F68*E68</f>
        <v>0</v>
      </c>
      <c r="H68" s="273"/>
    </row>
    <row r="69" spans="1:8" x14ac:dyDescent="0.3">
      <c r="A69" s="82"/>
      <c r="B69" s="3"/>
      <c r="C69" s="384"/>
      <c r="G69" s="3"/>
    </row>
    <row r="70" spans="1:8" s="23" customFormat="1" ht="85.15" customHeight="1" x14ac:dyDescent="0.2">
      <c r="A70" s="356" t="s">
        <v>123</v>
      </c>
      <c r="B70" s="396" t="s">
        <v>352</v>
      </c>
      <c r="C70" s="358"/>
      <c r="D70" s="352" t="s">
        <v>45</v>
      </c>
      <c r="E70" s="353">
        <v>1364.34</v>
      </c>
      <c r="F70" s="354"/>
      <c r="G70" s="355">
        <f>F70*E70</f>
        <v>0</v>
      </c>
      <c r="H70" s="273"/>
    </row>
    <row r="71" spans="1:8" s="23" customFormat="1" ht="12.75" x14ac:dyDescent="0.2">
      <c r="A71" s="82"/>
      <c r="B71" s="85"/>
      <c r="C71" s="315"/>
      <c r="D71" s="184"/>
      <c r="E71" s="185"/>
      <c r="F71" s="186"/>
      <c r="G71" s="221"/>
    </row>
    <row r="72" spans="1:8" s="23" customFormat="1" ht="126.6" customHeight="1" x14ac:dyDescent="0.2">
      <c r="A72" s="356" t="s">
        <v>124</v>
      </c>
      <c r="B72" s="396" t="s">
        <v>423</v>
      </c>
      <c r="C72" s="358"/>
      <c r="D72" s="352" t="s">
        <v>45</v>
      </c>
      <c r="E72" s="353">
        <v>5440</v>
      </c>
      <c r="F72" s="354"/>
      <c r="G72" s="355">
        <f>F72*E72</f>
        <v>0</v>
      </c>
      <c r="H72" s="273"/>
    </row>
    <row r="73" spans="1:8" s="23" customFormat="1" ht="12.75" x14ac:dyDescent="0.2">
      <c r="A73" s="82"/>
      <c r="B73" s="85"/>
      <c r="C73" s="315"/>
      <c r="D73" s="184"/>
      <c r="E73" s="185"/>
      <c r="F73" s="186"/>
      <c r="G73" s="221"/>
    </row>
    <row r="74" spans="1:8" s="23" customFormat="1" ht="38.25" x14ac:dyDescent="0.2">
      <c r="A74" s="356" t="s">
        <v>269</v>
      </c>
      <c r="B74" s="357" t="s">
        <v>425</v>
      </c>
      <c r="C74" s="346" t="s">
        <v>1043</v>
      </c>
      <c r="D74" s="352" t="s">
        <v>45</v>
      </c>
      <c r="E74" s="353">
        <v>5440</v>
      </c>
      <c r="F74" s="354"/>
      <c r="G74" s="355">
        <f>F74*E74</f>
        <v>0</v>
      </c>
      <c r="H74" s="273"/>
    </row>
    <row r="75" spans="1:8" s="23" customFormat="1" ht="12.75" x14ac:dyDescent="0.2">
      <c r="A75" s="82"/>
      <c r="B75" s="107"/>
      <c r="C75" s="315"/>
      <c r="D75" s="184"/>
      <c r="E75" s="185"/>
      <c r="F75" s="186"/>
      <c r="G75" s="221"/>
    </row>
    <row r="76" spans="1:8" s="23" customFormat="1" ht="51" x14ac:dyDescent="0.2">
      <c r="A76" s="356" t="s">
        <v>304</v>
      </c>
      <c r="B76" s="357" t="s">
        <v>424</v>
      </c>
      <c r="C76" s="358"/>
      <c r="D76" s="352" t="s">
        <v>45</v>
      </c>
      <c r="E76" s="353">
        <v>83.99</v>
      </c>
      <c r="F76" s="354"/>
      <c r="G76" s="355">
        <f>F76*E76</f>
        <v>0</v>
      </c>
      <c r="H76" s="273"/>
    </row>
    <row r="77" spans="1:8" s="23" customFormat="1" ht="12.75" x14ac:dyDescent="0.2">
      <c r="A77" s="82"/>
      <c r="B77" s="102"/>
      <c r="C77" s="385"/>
      <c r="D77" s="184"/>
      <c r="E77" s="185"/>
      <c r="F77" s="186"/>
      <c r="G77" s="221"/>
    </row>
    <row r="78" spans="1:8" s="23" customFormat="1" ht="29.25" customHeight="1" x14ac:dyDescent="0.2">
      <c r="A78" s="356" t="s">
        <v>305</v>
      </c>
      <c r="B78" s="357" t="s">
        <v>171</v>
      </c>
      <c r="C78" s="358"/>
      <c r="D78" s="352" t="s">
        <v>35</v>
      </c>
      <c r="E78" s="353">
        <v>500</v>
      </c>
      <c r="F78" s="354"/>
      <c r="G78" s="355">
        <f>F78*E78</f>
        <v>0</v>
      </c>
      <c r="H78" s="273"/>
    </row>
    <row r="79" spans="1:8" s="23" customFormat="1" ht="12.75" x14ac:dyDescent="0.2">
      <c r="A79" s="82"/>
      <c r="B79" s="102"/>
      <c r="C79" s="385"/>
      <c r="D79" s="184"/>
      <c r="E79" s="185"/>
      <c r="F79" s="186"/>
      <c r="G79" s="221"/>
    </row>
    <row r="80" spans="1:8" s="23" customFormat="1" ht="54.75" customHeight="1" x14ac:dyDescent="0.2">
      <c r="A80" s="356" t="s">
        <v>329</v>
      </c>
      <c r="B80" s="357" t="s">
        <v>183</v>
      </c>
      <c r="C80" s="358"/>
      <c r="D80" s="352" t="s">
        <v>35</v>
      </c>
      <c r="E80" s="353">
        <v>500</v>
      </c>
      <c r="F80" s="354"/>
      <c r="G80" s="355">
        <f>F80*E80</f>
        <v>0</v>
      </c>
      <c r="H80" s="273"/>
    </row>
    <row r="81" spans="1:8" s="23" customFormat="1" ht="15" customHeight="1" x14ac:dyDescent="0.2">
      <c r="A81" s="82"/>
      <c r="C81" s="381"/>
      <c r="G81" s="224"/>
    </row>
    <row r="82" spans="1:8" s="23" customFormat="1" ht="58.5" customHeight="1" x14ac:dyDescent="0.2">
      <c r="A82" s="356" t="s">
        <v>330</v>
      </c>
      <c r="B82" s="357" t="s">
        <v>186</v>
      </c>
      <c r="C82" s="358"/>
      <c r="D82" s="352" t="s">
        <v>73</v>
      </c>
      <c r="E82" s="353">
        <v>10</v>
      </c>
      <c r="F82" s="354"/>
      <c r="G82" s="355">
        <f>F82*E82</f>
        <v>0</v>
      </c>
      <c r="H82" s="273"/>
    </row>
    <row r="83" spans="1:8" s="23" customFormat="1" ht="12.75" x14ac:dyDescent="0.2">
      <c r="A83" s="82"/>
      <c r="B83" s="85"/>
      <c r="C83" s="315"/>
      <c r="D83" s="184"/>
      <c r="E83" s="185"/>
      <c r="F83" s="186"/>
      <c r="G83" s="221"/>
    </row>
    <row r="84" spans="1:8" s="23" customFormat="1" ht="69" customHeight="1" x14ac:dyDescent="0.2">
      <c r="A84" s="407" t="s">
        <v>426</v>
      </c>
      <c r="B84" s="386" t="s">
        <v>61</v>
      </c>
      <c r="C84" s="387" t="s">
        <v>1043</v>
      </c>
      <c r="D84" s="365"/>
      <c r="E84" s="366"/>
      <c r="F84" s="367"/>
      <c r="G84" s="388"/>
    </row>
    <row r="85" spans="1:8" s="23" customFormat="1" ht="12.75" x14ac:dyDescent="0.2">
      <c r="A85" s="399" t="s">
        <v>62</v>
      </c>
      <c r="B85" s="85" t="s">
        <v>63</v>
      </c>
      <c r="C85" s="315"/>
      <c r="D85" s="333" t="s">
        <v>64</v>
      </c>
      <c r="E85" s="334">
        <v>500</v>
      </c>
      <c r="F85" s="335"/>
      <c r="G85" s="336">
        <f>F85*E85</f>
        <v>0</v>
      </c>
    </row>
    <row r="86" spans="1:8" s="23" customFormat="1" ht="12.75" x14ac:dyDescent="0.2">
      <c r="A86" s="400" t="s">
        <v>65</v>
      </c>
      <c r="B86" s="401" t="s">
        <v>66</v>
      </c>
      <c r="C86" s="402"/>
      <c r="D86" s="403" t="s">
        <v>64</v>
      </c>
      <c r="E86" s="404">
        <v>500</v>
      </c>
      <c r="F86" s="405"/>
      <c r="G86" s="406">
        <f>F86*E86</f>
        <v>0</v>
      </c>
    </row>
    <row r="87" spans="1:8" s="23" customFormat="1" ht="12.75" x14ac:dyDescent="0.2">
      <c r="A87" s="399"/>
      <c r="B87" s="85"/>
      <c r="C87" s="315"/>
      <c r="D87" s="333"/>
      <c r="E87" s="334"/>
      <c r="F87" s="335"/>
      <c r="G87" s="336"/>
    </row>
    <row r="88" spans="1:8" s="23" customFormat="1" ht="25.5" x14ac:dyDescent="0.2">
      <c r="A88" s="456" t="s">
        <v>1045</v>
      </c>
      <c r="B88" s="386"/>
      <c r="C88" s="553" t="s">
        <v>1048</v>
      </c>
      <c r="D88" s="365"/>
      <c r="E88" s="366"/>
      <c r="F88" s="367"/>
      <c r="G88" s="388"/>
    </row>
    <row r="89" spans="1:8" s="23" customFormat="1" ht="12.75" x14ac:dyDescent="0.2">
      <c r="A89" s="399" t="s">
        <v>1046</v>
      </c>
      <c r="B89" s="85"/>
      <c r="C89" s="346" t="s">
        <v>1047</v>
      </c>
      <c r="D89" s="352" t="s">
        <v>1049</v>
      </c>
      <c r="E89" s="353">
        <v>400</v>
      </c>
      <c r="F89" s="354"/>
      <c r="G89" s="355">
        <f>F89*E89</f>
        <v>0</v>
      </c>
    </row>
    <row r="90" spans="1:8" s="23" customFormat="1" ht="12.75" x14ac:dyDescent="0.2">
      <c r="A90" s="399" t="s">
        <v>1050</v>
      </c>
      <c r="B90" s="85"/>
      <c r="C90" s="346" t="s">
        <v>1051</v>
      </c>
      <c r="D90" s="352" t="s">
        <v>1049</v>
      </c>
      <c r="E90" s="353">
        <v>600</v>
      </c>
      <c r="F90" s="354"/>
      <c r="G90" s="355">
        <f>F90*E90</f>
        <v>0</v>
      </c>
    </row>
    <row r="91" spans="1:8" s="23" customFormat="1" ht="12.75" x14ac:dyDescent="0.2">
      <c r="A91" s="399" t="s">
        <v>1052</v>
      </c>
      <c r="B91" s="85"/>
      <c r="C91" s="346" t="s">
        <v>1053</v>
      </c>
      <c r="D91" s="352" t="s">
        <v>1049</v>
      </c>
      <c r="E91" s="353">
        <v>1000</v>
      </c>
      <c r="F91" s="354"/>
      <c r="G91" s="355">
        <f>F91*E91</f>
        <v>0</v>
      </c>
    </row>
    <row r="92" spans="1:8" s="23" customFormat="1" ht="12.75" x14ac:dyDescent="0.2">
      <c r="A92" s="400" t="s">
        <v>1054</v>
      </c>
      <c r="B92" s="401"/>
      <c r="C92" s="346" t="s">
        <v>1055</v>
      </c>
      <c r="D92" s="352" t="s">
        <v>1049</v>
      </c>
      <c r="E92" s="353">
        <v>1000</v>
      </c>
      <c r="F92" s="354"/>
      <c r="G92" s="355">
        <f>F92*E92</f>
        <v>0</v>
      </c>
    </row>
    <row r="93" spans="1:8" s="23" customFormat="1" ht="12.75" x14ac:dyDescent="0.2">
      <c r="A93" s="399"/>
      <c r="B93" s="85"/>
      <c r="C93" s="332"/>
      <c r="D93" s="333"/>
      <c r="E93" s="334"/>
      <c r="F93" s="335"/>
      <c r="G93" s="336"/>
    </row>
    <row r="94" spans="1:8" s="23" customFormat="1" ht="25.5" x14ac:dyDescent="0.2">
      <c r="A94" s="554" t="s">
        <v>1091</v>
      </c>
      <c r="B94" s="357"/>
      <c r="C94" s="346" t="s">
        <v>1092</v>
      </c>
      <c r="D94" s="352" t="s">
        <v>45</v>
      </c>
      <c r="E94" s="353">
        <v>80</v>
      </c>
      <c r="F94" s="354"/>
      <c r="G94" s="355">
        <f>F94*E94</f>
        <v>0</v>
      </c>
    </row>
    <row r="95" spans="1:8" s="23" customFormat="1" ht="13.5" thickBot="1" x14ac:dyDescent="0.25">
      <c r="A95" s="399"/>
      <c r="B95" s="85"/>
      <c r="C95" s="332"/>
      <c r="D95" s="333"/>
      <c r="E95" s="334"/>
      <c r="F95" s="335"/>
      <c r="G95" s="336"/>
    </row>
    <row r="96" spans="1:8" s="7" customFormat="1" ht="17.25" thickBot="1" x14ac:dyDescent="0.35">
      <c r="A96" s="77"/>
      <c r="B96" s="121" t="s">
        <v>67</v>
      </c>
      <c r="C96" s="121"/>
      <c r="D96" s="74"/>
      <c r="E96" s="75"/>
      <c r="F96" s="76"/>
      <c r="G96" s="225">
        <f>SUM(G25:G95)</f>
        <v>0</v>
      </c>
    </row>
    <row r="97" spans="1:7" s="23" customFormat="1" ht="13.5" thickTop="1" x14ac:dyDescent="0.2">
      <c r="A97" s="83"/>
      <c r="B97" s="120"/>
      <c r="C97" s="120"/>
      <c r="G97" s="224"/>
    </row>
    <row r="98" spans="1:7" s="23" customFormat="1" ht="12.75" x14ac:dyDescent="0.2">
      <c r="A98" s="83"/>
      <c r="B98" s="120"/>
      <c r="C98" s="120"/>
      <c r="G98" s="224"/>
    </row>
  </sheetData>
  <sheetProtection selectLockedCells="1" selectUnlockedCells="1"/>
  <mergeCells count="7">
    <mergeCell ref="A18:G18"/>
    <mergeCell ref="A12:G12"/>
    <mergeCell ref="A13:G13"/>
    <mergeCell ref="A14:G14"/>
    <mergeCell ref="A15:G15"/>
    <mergeCell ref="A16:G16"/>
    <mergeCell ref="A17:G17"/>
  </mergeCells>
  <pageMargins left="0.78740157480314965" right="0.39370078740157483" top="0.98425196850393704" bottom="0.98425196850393704" header="0.51181102362204722" footer="0.51181102362204722"/>
  <pageSetup paperSize="9" scale="65" firstPageNumber="0" orientation="portrait" horizontalDpi="300" verticalDpi="300" r:id="rId1"/>
  <headerFooter alignWithMargins="0">
    <oddHeader>&amp;L&amp;"Calibri,Krepko"&amp;9&amp;UObjekt: Dom starejših občanov Moravče&amp;R&amp;9POPIS GRADBENIH DEL
A/5.0 ZIDARSKA DELA</oddHeader>
    <oddFooter>&amp;R&amp;P</oddFooter>
  </headerFooter>
  <rowBreaks count="4" manualBreakCount="4">
    <brk id="33" max="6" man="1"/>
    <brk id="46" max="6" man="1"/>
    <brk id="54" max="6" man="1"/>
    <brk id="69" max="5" man="1"/>
  </rowBreaks>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topLeftCell="A12" zoomScaleSheetLayoutView="100" workbookViewId="0">
      <selection activeCell="E14" sqref="E14"/>
    </sheetView>
  </sheetViews>
  <sheetFormatPr defaultRowHeight="16.5" x14ac:dyDescent="0.3"/>
  <cols>
    <col min="1" max="1" width="7.140625" style="14" customWidth="1"/>
    <col min="2" max="3" width="39.42578125" style="21" customWidth="1"/>
    <col min="4" max="4" width="5.7109375" style="3" customWidth="1"/>
    <col min="5" max="5" width="10.85546875" style="3" customWidth="1"/>
    <col min="6" max="6" width="11.7109375" style="3" customWidth="1"/>
    <col min="7" max="7" width="12.5703125" style="228" customWidth="1"/>
    <col min="8" max="8" width="9.140625" style="3"/>
    <col min="9" max="9" width="10.5703125" style="3" bestFit="1" customWidth="1"/>
    <col min="10" max="12" width="9.140625" style="3"/>
    <col min="13" max="13" width="7.140625" style="3" customWidth="1"/>
    <col min="14" max="16384" width="9.140625" style="3"/>
  </cols>
  <sheetData>
    <row r="1" spans="1:8" x14ac:dyDescent="0.3">
      <c r="A1" s="6" t="s">
        <v>137</v>
      </c>
      <c r="B1" s="110" t="s">
        <v>252</v>
      </c>
      <c r="C1" s="110"/>
    </row>
    <row r="2" spans="1:8" x14ac:dyDescent="0.3">
      <c r="A2" s="6"/>
      <c r="B2" s="110"/>
      <c r="C2" s="110"/>
    </row>
    <row r="3" spans="1:8" customFormat="1" ht="15" x14ac:dyDescent="0.25">
      <c r="A3" s="62" t="s">
        <v>253</v>
      </c>
      <c r="B3" s="116"/>
      <c r="C3" s="116"/>
      <c r="D3" s="63"/>
      <c r="E3" s="64"/>
      <c r="F3" s="65"/>
      <c r="G3" s="229"/>
    </row>
    <row r="4" spans="1:8" s="155" customFormat="1" ht="27" customHeight="1" x14ac:dyDescent="0.25">
      <c r="A4" s="736" t="s">
        <v>254</v>
      </c>
      <c r="B4" s="737"/>
      <c r="C4" s="737"/>
      <c r="D4" s="737"/>
      <c r="E4" s="737"/>
      <c r="F4" s="737"/>
      <c r="G4" s="738"/>
    </row>
    <row r="5" spans="1:8" s="155" customFormat="1" ht="28.5" customHeight="1" x14ac:dyDescent="0.25">
      <c r="A5" s="739" t="s">
        <v>255</v>
      </c>
      <c r="B5" s="728"/>
      <c r="C5" s="728"/>
      <c r="D5" s="728"/>
      <c r="E5" s="728"/>
      <c r="F5" s="728"/>
      <c r="G5" s="729"/>
    </row>
    <row r="6" spans="1:8" s="155" customFormat="1" ht="42.75" customHeight="1" x14ac:dyDescent="0.25">
      <c r="A6" s="739" t="s">
        <v>256</v>
      </c>
      <c r="B6" s="728"/>
      <c r="C6" s="728"/>
      <c r="D6" s="728"/>
      <c r="E6" s="728"/>
      <c r="F6" s="728"/>
      <c r="G6" s="729"/>
    </row>
    <row r="7" spans="1:8" s="183" customFormat="1" ht="27" customHeight="1" x14ac:dyDescent="0.25">
      <c r="A7" s="740" t="s">
        <v>257</v>
      </c>
      <c r="B7" s="741"/>
      <c r="C7" s="741"/>
      <c r="D7" s="741"/>
      <c r="E7" s="741"/>
      <c r="F7" s="741"/>
      <c r="G7" s="742"/>
    </row>
    <row r="8" spans="1:8" ht="13.5" customHeight="1" x14ac:dyDescent="0.3">
      <c r="A8" s="6"/>
      <c r="B8" s="110"/>
      <c r="C8" s="110"/>
    </row>
    <row r="9" spans="1:8" ht="12" customHeight="1" x14ac:dyDescent="0.3">
      <c r="A9" s="6"/>
      <c r="B9" s="110"/>
      <c r="C9" s="110"/>
    </row>
    <row r="10" spans="1:8" s="7" customFormat="1" ht="17.25" thickBot="1" x14ac:dyDescent="0.35">
      <c r="A10" s="8"/>
      <c r="B10" s="113" t="s">
        <v>29</v>
      </c>
      <c r="C10" s="307" t="s">
        <v>1094</v>
      </c>
      <c r="D10" s="9" t="s">
        <v>30</v>
      </c>
      <c r="E10" s="9" t="s">
        <v>31</v>
      </c>
      <c r="F10" s="9" t="s">
        <v>32</v>
      </c>
      <c r="G10" s="230" t="s">
        <v>33</v>
      </c>
    </row>
    <row r="11" spans="1:8" ht="17.25" thickTop="1" x14ac:dyDescent="0.3">
      <c r="C11" s="314"/>
    </row>
    <row r="12" spans="1:8" s="23" customFormat="1" ht="348.6" customHeight="1" x14ac:dyDescent="0.2">
      <c r="A12" s="99" t="s">
        <v>165</v>
      </c>
      <c r="B12" s="106" t="s">
        <v>831</v>
      </c>
      <c r="C12" s="540" t="s">
        <v>1057</v>
      </c>
      <c r="D12" s="184" t="s">
        <v>45</v>
      </c>
      <c r="E12" s="185">
        <v>2462.79</v>
      </c>
      <c r="F12" s="186"/>
      <c r="G12" s="231">
        <f>F12*E12</f>
        <v>0</v>
      </c>
      <c r="H12" s="273"/>
    </row>
    <row r="13" spans="1:8" s="23" customFormat="1" ht="13.5" customHeight="1" x14ac:dyDescent="0.2">
      <c r="A13" s="99"/>
      <c r="B13" s="106"/>
      <c r="C13" s="316"/>
      <c r="D13" s="184"/>
      <c r="E13" s="185"/>
      <c r="F13" s="186"/>
      <c r="G13" s="231"/>
      <c r="H13" s="273"/>
    </row>
    <row r="14" spans="1:8" s="23" customFormat="1" ht="60.75" customHeight="1" x14ac:dyDescent="0.2">
      <c r="A14" s="344" t="s">
        <v>1056</v>
      </c>
      <c r="B14" s="351"/>
      <c r="C14" s="346" t="s">
        <v>1270</v>
      </c>
      <c r="D14" s="352" t="s">
        <v>45</v>
      </c>
      <c r="E14" s="353">
        <v>125</v>
      </c>
      <c r="F14" s="354"/>
      <c r="G14" s="359">
        <f>F14*E14</f>
        <v>0</v>
      </c>
      <c r="H14" s="273"/>
    </row>
    <row r="15" spans="1:8" s="23" customFormat="1" ht="18" customHeight="1" x14ac:dyDescent="0.2">
      <c r="A15" s="99"/>
      <c r="B15" s="153" t="s">
        <v>231</v>
      </c>
      <c r="C15" s="408"/>
      <c r="D15" s="79"/>
      <c r="E15" s="80"/>
      <c r="F15" s="81"/>
      <c r="G15" s="234"/>
    </row>
    <row r="16" spans="1:8" s="23" customFormat="1" ht="24" customHeight="1" thickBot="1" x14ac:dyDescent="0.25">
      <c r="A16" s="99"/>
      <c r="B16" s="106"/>
      <c r="C16" s="316"/>
      <c r="D16" s="184"/>
      <c r="E16" s="197"/>
      <c r="F16" s="186"/>
      <c r="G16" s="231"/>
    </row>
    <row r="17" spans="1:7" s="7" customFormat="1" ht="17.25" thickBot="1" x14ac:dyDescent="0.35">
      <c r="A17" s="77"/>
      <c r="B17" s="123" t="s">
        <v>258</v>
      </c>
      <c r="C17" s="271"/>
      <c r="D17" s="74"/>
      <c r="E17" s="75"/>
      <c r="F17" s="76"/>
      <c r="G17" s="235">
        <f>SUM(G12:G16)</f>
        <v>0</v>
      </c>
    </row>
    <row r="18" spans="1:7" ht="17.25" thickTop="1" x14ac:dyDescent="0.3">
      <c r="A18" s="13"/>
      <c r="B18" s="128"/>
      <c r="C18" s="128"/>
      <c r="D18" s="10"/>
      <c r="E18" s="11"/>
      <c r="F18" s="12"/>
      <c r="G18" s="253"/>
    </row>
    <row r="19" spans="1:7" x14ac:dyDescent="0.3">
      <c r="A19" s="13"/>
      <c r="B19" s="128"/>
      <c r="C19" s="128"/>
      <c r="D19" s="10"/>
      <c r="E19" s="11"/>
      <c r="F19" s="12"/>
      <c r="G19" s="253"/>
    </row>
  </sheetData>
  <sheetProtection selectLockedCells="1" selectUnlockedCells="1"/>
  <mergeCells count="4">
    <mergeCell ref="A4:G4"/>
    <mergeCell ref="A5:G5"/>
    <mergeCell ref="A6:G6"/>
    <mergeCell ref="A7:G7"/>
  </mergeCells>
  <pageMargins left="0.78740157480314965" right="0.39370078740157483" top="0.98425196850393704" bottom="0.98425196850393704" header="0.51181102362204722" footer="0.51181102362204722"/>
  <pageSetup paperSize="256" scale="69" firstPageNumber="0" orientation="portrait" r:id="rId1"/>
  <headerFooter alignWithMargins="0">
    <oddHeader>&amp;L&amp;"Calibri,Krepko"&amp;9&amp;UObjekt: Dom starejših občanov Moravče&amp;R&amp;9POPIS GRADBENIH DEL
A/6.0 FASADERSKA DELA</oddHeader>
    <oddFooter>&amp;R&amp;P</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22</vt:i4>
      </vt:variant>
    </vt:vector>
  </HeadingPairs>
  <TitlesOfParts>
    <vt:vector size="22" baseType="lpstr">
      <vt:lpstr>1. stran</vt:lpstr>
      <vt:lpstr>Uvod</vt:lpstr>
      <vt:lpstr>Rekapitulacija</vt:lpstr>
      <vt:lpstr>A|Pripravljalna d.</vt:lpstr>
      <vt:lpstr>A|Zemeljska d.</vt:lpstr>
      <vt:lpstr>A|Betonska d.</vt:lpstr>
      <vt:lpstr>A|Opaž-tesarska d.</vt:lpstr>
      <vt:lpstr>A|Zidarska d.</vt:lpstr>
      <vt:lpstr>A|Fasada</vt:lpstr>
      <vt:lpstr>A|Kanalizacija</vt:lpstr>
      <vt:lpstr>B|Krovska d.</vt:lpstr>
      <vt:lpstr>B|Kleparska d.</vt:lpstr>
      <vt:lpstr>B|Ključavničarska d.</vt:lpstr>
      <vt:lpstr>B|Mizarska d.</vt:lpstr>
      <vt:lpstr>B|Stavbno pohi.</vt:lpstr>
      <vt:lpstr>B|Estrih</vt:lpstr>
      <vt:lpstr>B|Tlakarska d.</vt:lpstr>
      <vt:lpstr>B|Keramičarska d.</vt:lpstr>
      <vt:lpstr>B|Slikopleskarska d.</vt:lpstr>
      <vt:lpstr>B|Montažerska d. </vt:lpstr>
      <vt:lpstr>B|Dvigalo</vt:lpstr>
      <vt:lpstr>B|Razno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Topic</dc:creator>
  <cp:lastModifiedBy>Goran Maravič</cp:lastModifiedBy>
  <cp:lastPrinted>2023-07-31T14:20:58Z</cp:lastPrinted>
  <dcterms:created xsi:type="dcterms:W3CDTF">2011-09-10T16:03:06Z</dcterms:created>
  <dcterms:modified xsi:type="dcterms:W3CDTF">2023-11-03T08:23:33Z</dcterms:modified>
</cp:coreProperties>
</file>