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HIV DISK D\30_Mestne Lekarne Kamnik\Moravče\PROJEKTI\BIRO L_PZI_dopolnitev_09_2023\popisi za JN\"/>
    </mc:Choice>
  </mc:AlternateContent>
  <bookViews>
    <workbookView xWindow="-2355" yWindow="420" windowWidth="13050" windowHeight="12240"/>
  </bookViews>
  <sheets>
    <sheet name="Rekapitulacija" sheetId="1" r:id="rId1"/>
  </sheets>
  <externalReferences>
    <externalReference r:id="rId2"/>
    <externalReference r:id="rId3"/>
    <externalReference r:id="rId4"/>
  </externalReferences>
  <definedNames>
    <definedName name="Excel_BuiltIn_Print_Area_1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4">#REF!</definedName>
    <definedName name="Excel_BuiltIn_Print_Area_5">#REF!</definedName>
    <definedName name="_xlnm.Print_Area" localSheetId="0">Rekapitulacija!$A$1:$D$40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0" i="1"/>
  <c r="D18" i="1"/>
  <c r="D16" i="1"/>
  <c r="D22" i="1" l="1"/>
  <c r="D24" i="1" l="1"/>
  <c r="D26" i="1" s="1"/>
  <c r="C9" i="1"/>
  <c r="C8" i="1"/>
  <c r="C7" i="1"/>
  <c r="C6" i="1"/>
  <c r="C4" i="1"/>
  <c r="C2" i="1"/>
  <c r="C1" i="1"/>
  <c r="D35" i="1" l="1"/>
  <c r="D38" i="1" s="1"/>
  <c r="D40" i="1" s="1"/>
</calcChain>
</file>

<file path=xl/sharedStrings.xml><?xml version="1.0" encoding="utf-8"?>
<sst xmlns="http://schemas.openxmlformats.org/spreadsheetml/2006/main" count="22" uniqueCount="22">
  <si>
    <t>DU MORAVČE Z LEKARNIŠKO DEJAVNOSTJO - SKLOP 2</t>
  </si>
  <si>
    <t>INVESTITOR/NAROČNIK:</t>
  </si>
  <si>
    <t>OBJEKT /LOKACIJA:</t>
  </si>
  <si>
    <t>VRSTA PROJ. DOKUMENTACIJE:</t>
  </si>
  <si>
    <t>ODGOVORNI VODJA PROJEKTA:</t>
  </si>
  <si>
    <t>ŠTEVILKA PROJEKTA:</t>
  </si>
  <si>
    <t>KRAJ IN DATUM:</t>
  </si>
  <si>
    <t xml:space="preserve">SKUPNA REKAPITULACIJA  </t>
  </si>
  <si>
    <t>I. GRADBENA, OBRTNIŠKA DELA IN INŠTALACIJE (GOI DELA)</t>
  </si>
  <si>
    <t>A./ GRADBENA DELA</t>
  </si>
  <si>
    <t>B./ OBRTNA DELA</t>
  </si>
  <si>
    <t>Skupaj (A+B) :</t>
  </si>
  <si>
    <t>C./ ELEKTRO INŠTALACIJE</t>
  </si>
  <si>
    <t>D./ STROJNE INŠTALACIJE</t>
  </si>
  <si>
    <t>Skupaj inštalacije (C+D) :</t>
  </si>
  <si>
    <t>Skupaj (A+B+C+D) :</t>
  </si>
  <si>
    <t>E./ ZUNANJA UREDITEV</t>
  </si>
  <si>
    <t>F./ OPREMA</t>
  </si>
  <si>
    <t>Skupaj GOI dela (A+B+C+D+E+F):</t>
  </si>
  <si>
    <t>Davek na dodano vrednost ( DDV) :</t>
  </si>
  <si>
    <r>
      <t>preveriti stopnjo DDV !! Neto uporabna površina = 189 m</t>
    </r>
    <r>
      <rPr>
        <b/>
        <vertAlign val="superscript"/>
        <sz val="10"/>
        <color indexed="9"/>
        <rFont val="Arial Narrow"/>
        <family val="2"/>
      </rPr>
      <t>2</t>
    </r>
  </si>
  <si>
    <r>
      <t xml:space="preserve">SKUPAJ  </t>
    </r>
    <r>
      <rPr>
        <b/>
        <u/>
        <sz val="12"/>
        <color indexed="8"/>
        <rFont val="Arial Narrow"/>
        <family val="2"/>
      </rPr>
      <t>GOI dela z DDV</t>
    </r>
    <r>
      <rPr>
        <b/>
        <sz val="12"/>
        <color indexed="8"/>
        <rFont val="Arial Narrow"/>
        <family val="2"/>
      </rPr>
      <t xml:space="preserve">  (A+B+C+D+E+F)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</si>
</sst>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#,##0.00&quot; €&quot;"/>
    <numFmt numFmtId="166" formatCode="#,##0.00&quot; &quot;[$€-2]"/>
    <numFmt numFmtId="167" formatCode="#,##0.00&quot;    &quot;"/>
    <numFmt numFmtId="168" formatCode="0.0%"/>
  </numFmts>
  <fonts count="14" x14ac:knownFonts="1">
    <font>
      <sz val="11"/>
      <color indexed="8"/>
      <name val="Calibri"/>
      <family val="2"/>
      <charset val="238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1"/>
      <name val="Arial Narrow"/>
      <family val="2"/>
      <charset val="238"/>
    </font>
    <font>
      <b/>
      <sz val="8"/>
      <color indexed="8"/>
      <name val="Arial Narrow"/>
      <family val="2"/>
    </font>
    <font>
      <b/>
      <sz val="14"/>
      <color indexed="8"/>
      <name val="Arial Narrow"/>
      <family val="2"/>
    </font>
    <font>
      <sz val="10"/>
      <color indexed="13"/>
      <name val="Arial Narrow"/>
      <family val="2"/>
    </font>
    <font>
      <b/>
      <sz val="12"/>
      <color indexed="8"/>
      <name val="Arial Narrow"/>
      <family val="2"/>
    </font>
    <font>
      <b/>
      <vertAlign val="superscript"/>
      <sz val="10"/>
      <color indexed="9"/>
      <name val="Arial Narrow"/>
      <family val="2"/>
    </font>
    <font>
      <b/>
      <u/>
      <sz val="12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 applyProtection="1">
      <alignment vertical="top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6" fillId="0" borderId="0" xfId="0" applyNumberFormat="1" applyFont="1" applyBorder="1" applyAlignment="1">
      <alignment vertical="top" wrapText="1"/>
    </xf>
    <xf numFmtId="0" fontId="7" fillId="0" borderId="0" xfId="0" applyFont="1" applyAlignment="1" applyProtection="1">
      <alignment vertical="top"/>
    </xf>
    <xf numFmtId="4" fontId="4" fillId="0" borderId="0" xfId="0" applyNumberFormat="1" applyFont="1" applyBorder="1" applyAlignment="1">
      <alignment vertical="top" wrapText="1"/>
    </xf>
    <xf numFmtId="4" fontId="4" fillId="3" borderId="0" xfId="0" applyNumberFormat="1" applyFont="1" applyFill="1" applyBorder="1" applyAlignment="1">
      <alignment wrapText="1"/>
    </xf>
    <xf numFmtId="0" fontId="0" fillId="0" borderId="0" xfId="0" applyNumberFormat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wrapText="1"/>
    </xf>
    <xf numFmtId="17" fontId="3" fillId="0" borderId="0" xfId="0" applyNumberFormat="1" applyFont="1" applyAlignment="1" applyProtection="1">
      <alignment vertical="top"/>
    </xf>
    <xf numFmtId="49" fontId="7" fillId="0" borderId="0" xfId="0" applyNumberFormat="1" applyFont="1" applyAlignment="1" applyProtection="1">
      <alignment vertical="top"/>
    </xf>
    <xf numFmtId="0" fontId="6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wrapText="1"/>
    </xf>
    <xf numFmtId="49" fontId="11" fillId="0" borderId="0" xfId="0" applyNumberFormat="1" applyFont="1" applyBorder="1" applyAlignment="1">
      <alignment wrapText="1"/>
    </xf>
    <xf numFmtId="165" fontId="11" fillId="0" borderId="0" xfId="0" applyNumberFormat="1" applyFont="1" applyBorder="1" applyAlignment="1">
      <alignment wrapText="1"/>
    </xf>
    <xf numFmtId="165" fontId="4" fillId="3" borderId="0" xfId="0" applyNumberFormat="1" applyFont="1" applyFill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165" fontId="6" fillId="0" borderId="0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wrapText="1"/>
    </xf>
    <xf numFmtId="49" fontId="11" fillId="0" borderId="5" xfId="0" applyNumberFormat="1" applyFont="1" applyBorder="1" applyAlignment="1">
      <alignment vertical="center" wrapText="1"/>
    </xf>
    <xf numFmtId="0" fontId="1" fillId="4" borderId="5" xfId="0" applyFont="1" applyFill="1" applyBorder="1"/>
    <xf numFmtId="166" fontId="11" fillId="0" borderId="5" xfId="0" applyNumberFormat="1" applyFont="1" applyBorder="1" applyAlignment="1">
      <alignment vertical="center" wrapText="1"/>
    </xf>
    <xf numFmtId="166" fontId="4" fillId="3" borderId="0" xfId="0" applyNumberFormat="1" applyFont="1" applyFill="1" applyBorder="1" applyAlignment="1">
      <alignment wrapText="1"/>
    </xf>
    <xf numFmtId="49" fontId="6" fillId="0" borderId="0" xfId="0" applyNumberFormat="1" applyFont="1" applyBorder="1" applyAlignment="1">
      <alignment vertical="center" wrapText="1"/>
    </xf>
    <xf numFmtId="166" fontId="6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167" fontId="6" fillId="0" borderId="4" xfId="0" applyNumberFormat="1" applyFont="1" applyBorder="1" applyAlignment="1">
      <alignment wrapText="1"/>
    </xf>
    <xf numFmtId="49" fontId="1" fillId="4" borderId="5" xfId="0" applyNumberFormat="1" applyFont="1" applyFill="1" applyBorder="1"/>
    <xf numFmtId="4" fontId="6" fillId="0" borderId="4" xfId="0" applyNumberFormat="1" applyFont="1" applyBorder="1" applyAlignment="1">
      <alignment wrapText="1"/>
    </xf>
    <xf numFmtId="167" fontId="4" fillId="3" borderId="0" xfId="0" applyNumberFormat="1" applyFont="1" applyFill="1" applyBorder="1" applyAlignment="1">
      <alignment wrapText="1"/>
    </xf>
    <xf numFmtId="49" fontId="1" fillId="4" borderId="5" xfId="0" applyNumberFormat="1" applyFont="1" applyFill="1" applyBorder="1" applyAlignment="1">
      <alignment vertical="center"/>
    </xf>
    <xf numFmtId="168" fontId="6" fillId="0" borderId="0" xfId="0" applyNumberFormat="1" applyFont="1" applyBorder="1" applyAlignment="1">
      <alignment vertical="center" wrapText="1"/>
    </xf>
    <xf numFmtId="49" fontId="4" fillId="3" borderId="0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wrapText="1"/>
    </xf>
    <xf numFmtId="166" fontId="6" fillId="0" borderId="1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9" fontId="9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/>
    </xf>
    <xf numFmtId="0" fontId="1" fillId="5" borderId="0" xfId="0" applyFont="1" applyFill="1" applyBorder="1"/>
    <xf numFmtId="0" fontId="2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wrapText="1"/>
    </xf>
    <xf numFmtId="4" fontId="6" fillId="5" borderId="1" xfId="0" applyNumberFormat="1" applyFont="1" applyFill="1" applyBorder="1" applyAlignment="1">
      <alignment vertical="center" wrapText="1"/>
    </xf>
    <xf numFmtId="49" fontId="11" fillId="6" borderId="2" xfId="0" applyNumberFormat="1" applyFont="1" applyFill="1" applyBorder="1" applyAlignment="1">
      <alignment vertical="center" wrapText="1"/>
    </xf>
    <xf numFmtId="0" fontId="1" fillId="6" borderId="2" xfId="0" applyFont="1" applyFill="1" applyBorder="1"/>
    <xf numFmtId="166" fontId="11" fillId="6" borderId="2" xfId="0" applyNumberFormat="1" applyFont="1" applyFill="1" applyBorder="1" applyAlignment="1">
      <alignment vertical="center"/>
    </xf>
    <xf numFmtId="0" fontId="0" fillId="6" borderId="0" xfId="0" applyNumberFormat="1" applyFill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99FF"/>
      <color rgb="FFFF66CC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+Rekapitulacija_projektantski%20popis_LEKARNA%20MORAV&#268;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I%20projektanski%20popis_LEKARNA%20MORAV&#268;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I%20projektantski%20popis_LEKARNA%20MORAV&#268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d"/>
      <sheetName val="NASLOVNICA"/>
      <sheetName val="SKUPNA REKAPITULACIJA"/>
      <sheetName val="GO_REKAPITULACIJA"/>
      <sheetName val="A_GRADBENA"/>
      <sheetName val="B_OBRTNA"/>
    </sheetNames>
    <sheetDataSet>
      <sheetData sheetId="0"/>
      <sheetData sheetId="1">
        <row r="11">
          <cell r="E11" t="str">
            <v>DOM UPOKOJENCEV DOMŽALE</v>
          </cell>
        </row>
        <row r="12">
          <cell r="E12" t="str">
            <v>KARANTANSKA CESTA 5, DOMŽALE</v>
          </cell>
        </row>
        <row r="14">
          <cell r="E14" t="str">
            <v>LEKARNA MORAVČE</v>
          </cell>
        </row>
        <row r="17">
          <cell r="E17" t="str">
            <v>PZI</v>
          </cell>
        </row>
        <row r="19">
          <cell r="E19" t="str">
            <v>112/23</v>
          </cell>
        </row>
        <row r="40">
          <cell r="E40" t="str">
            <v>Franc Hočevar, univ.dipl. ing.arh.</v>
          </cell>
        </row>
        <row r="48">
          <cell r="E48" t="str">
            <v>SEPTEMBER 2023</v>
          </cell>
        </row>
      </sheetData>
      <sheetData sheetId="2"/>
      <sheetData sheetId="3">
        <row r="12">
          <cell r="D12">
            <v>0</v>
          </cell>
        </row>
        <row r="13">
          <cell r="D13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A. RAZSVETLJAVA"/>
      <sheetName val="B. ZASILNA RAZSVETLJAVA"/>
      <sheetName val="C. MOČ"/>
      <sheetName val="D. RAZDELILNIKI"/>
      <sheetName val="E. IKS"/>
      <sheetName val="F. VIDEODOMOFON"/>
      <sheetName val="G. VIDEO NADZOR"/>
      <sheetName val="H. TEHNIČNO VAROVANJE"/>
      <sheetName val="I. JAVLJANJE POŽARA"/>
      <sheetName val="J. UPS"/>
      <sheetName val="K. DOKUMENTACIJA"/>
    </sheetNames>
    <sheetDataSet>
      <sheetData sheetId="0">
        <row r="36">
          <cell r="C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41">
          <cell r="F14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view="pageBreakPreview" zoomScaleNormal="100" zoomScaleSheetLayoutView="100" workbookViewId="0">
      <selection activeCell="D18" sqref="D18"/>
    </sheetView>
  </sheetViews>
  <sheetFormatPr defaultColWidth="11" defaultRowHeight="15" x14ac:dyDescent="0.25"/>
  <cols>
    <col min="1" max="1" width="5.7109375" style="10" customWidth="1"/>
    <col min="2" max="2" width="39.7109375" style="10" customWidth="1"/>
    <col min="3" max="4" width="28.28515625" style="10" customWidth="1"/>
    <col min="5" max="5" width="30.7109375" style="52" hidden="1" customWidth="1"/>
    <col min="6" max="6" width="11" style="10" customWidth="1"/>
    <col min="7" max="16384" width="11" style="10"/>
  </cols>
  <sheetData>
    <row r="1" spans="1:5" ht="16.5" x14ac:dyDescent="0.25">
      <c r="A1" s="5"/>
      <c r="B1" s="6" t="s">
        <v>1</v>
      </c>
      <c r="C1" s="7" t="str">
        <f>[1]NASLOVNICA!E11</f>
        <v>DOM UPOKOJENCEV DOMŽALE</v>
      </c>
      <c r="D1" s="8"/>
      <c r="E1" s="9"/>
    </row>
    <row r="2" spans="1:5" ht="16.5" x14ac:dyDescent="0.25">
      <c r="A2" s="5"/>
      <c r="B2" s="5"/>
      <c r="C2" s="7" t="str">
        <f>[1]NASLOVNICA!E12</f>
        <v>KARANTANSKA CESTA 5, DOMŽALE</v>
      </c>
      <c r="D2" s="2"/>
      <c r="E2" s="11"/>
    </row>
    <row r="3" spans="1:5" x14ac:dyDescent="0.25">
      <c r="A3" s="5"/>
      <c r="B3" s="12"/>
      <c r="C3" s="13"/>
      <c r="D3" s="14"/>
      <c r="E3" s="11"/>
    </row>
    <row r="4" spans="1:5" ht="16.5" x14ac:dyDescent="0.25">
      <c r="A4" s="5"/>
      <c r="B4" s="6" t="s">
        <v>2</v>
      </c>
      <c r="C4" s="1" t="str">
        <f>[1]NASLOVNICA!E14</f>
        <v>LEKARNA MORAVČE</v>
      </c>
      <c r="D4" s="2"/>
      <c r="E4" s="11"/>
    </row>
    <row r="5" spans="1:5" x14ac:dyDescent="0.25">
      <c r="A5" s="5"/>
      <c r="B5" s="5"/>
      <c r="C5" s="3" t="s">
        <v>0</v>
      </c>
      <c r="D5" s="4"/>
      <c r="E5" s="11"/>
    </row>
    <row r="6" spans="1:5" ht="16.5" x14ac:dyDescent="0.3">
      <c r="A6" s="5"/>
      <c r="B6" s="15" t="s">
        <v>3</v>
      </c>
      <c r="C6" s="1" t="str">
        <f>[1]NASLOVNICA!E17</f>
        <v>PZI</v>
      </c>
      <c r="D6" s="57"/>
      <c r="E6" s="11"/>
    </row>
    <row r="7" spans="1:5" ht="16.5" customHeight="1" x14ac:dyDescent="0.3">
      <c r="A7" s="5"/>
      <c r="B7" s="15" t="s">
        <v>4</v>
      </c>
      <c r="C7" s="1" t="str">
        <f>[1]NASLOVNICA!E40</f>
        <v>Franc Hočevar, univ.dipl. ing.arh.</v>
      </c>
      <c r="D7" s="58"/>
      <c r="E7" s="11"/>
    </row>
    <row r="8" spans="1:5" ht="16.5" x14ac:dyDescent="0.3">
      <c r="A8" s="5"/>
      <c r="B8" s="15" t="s">
        <v>5</v>
      </c>
      <c r="C8" s="16" t="str">
        <f>[1]NASLOVNICA!E19</f>
        <v>112/23</v>
      </c>
      <c r="D8" s="58"/>
      <c r="E8" s="11"/>
    </row>
    <row r="9" spans="1:5" ht="15" customHeight="1" x14ac:dyDescent="0.25">
      <c r="A9" s="5"/>
      <c r="B9" s="15" t="s">
        <v>6</v>
      </c>
      <c r="C9" s="17" t="str">
        <f>[1]NASLOVNICA!E48</f>
        <v>SEPTEMBER 2023</v>
      </c>
      <c r="D9" s="59"/>
      <c r="E9" s="11"/>
    </row>
    <row r="10" spans="1:5" ht="11.25" customHeight="1" thickBot="1" x14ac:dyDescent="0.3">
      <c r="A10" s="5"/>
      <c r="B10" s="18"/>
      <c r="C10" s="19"/>
      <c r="D10" s="60"/>
      <c r="E10" s="9"/>
    </row>
    <row r="11" spans="1:5" ht="15.75" thickBot="1" x14ac:dyDescent="0.3">
      <c r="A11" s="5"/>
      <c r="B11" s="53" t="s">
        <v>7</v>
      </c>
      <c r="C11" s="54"/>
      <c r="D11" s="54"/>
      <c r="E11" s="11"/>
    </row>
    <row r="12" spans="1:5" ht="19.899999999999999" customHeight="1" x14ac:dyDescent="0.25">
      <c r="A12" s="5"/>
      <c r="B12" s="20"/>
      <c r="C12" s="21"/>
      <c r="D12" s="22"/>
      <c r="E12" s="9"/>
    </row>
    <row r="13" spans="1:5" ht="18" customHeight="1" thickBot="1" x14ac:dyDescent="0.3">
      <c r="A13" s="5"/>
      <c r="B13" s="23"/>
      <c r="C13" s="24"/>
      <c r="D13" s="25"/>
      <c r="E13" s="9"/>
    </row>
    <row r="14" spans="1:5" ht="16.149999999999999" customHeight="1" thickBot="1" x14ac:dyDescent="0.3">
      <c r="A14" s="5"/>
      <c r="B14" s="55" t="s">
        <v>8</v>
      </c>
      <c r="C14" s="56"/>
      <c r="D14" s="56"/>
      <c r="E14" s="11"/>
    </row>
    <row r="15" spans="1:5" ht="18" customHeight="1" x14ac:dyDescent="0.25">
      <c r="A15" s="5"/>
      <c r="B15" s="20"/>
      <c r="C15" s="21"/>
      <c r="D15" s="22"/>
      <c r="E15" s="9"/>
    </row>
    <row r="16" spans="1:5" ht="18" customHeight="1" x14ac:dyDescent="0.25">
      <c r="A16" s="6"/>
      <c r="B16" s="26" t="s">
        <v>9</v>
      </c>
      <c r="C16" s="26"/>
      <c r="D16" s="27">
        <f>[1]GO_REKAPITULACIJA!$D$12</f>
        <v>0</v>
      </c>
      <c r="E16" s="28"/>
    </row>
    <row r="17" spans="1:5" ht="16.149999999999999" customHeight="1" x14ac:dyDescent="0.25">
      <c r="A17" s="5"/>
      <c r="B17" s="5"/>
      <c r="C17" s="29"/>
      <c r="D17" s="30"/>
      <c r="E17" s="28"/>
    </row>
    <row r="18" spans="1:5" ht="15.75" x14ac:dyDescent="0.25">
      <c r="A18" s="6"/>
      <c r="B18" s="26" t="s">
        <v>10</v>
      </c>
      <c r="C18" s="26"/>
      <c r="D18" s="27">
        <f>[1]GO_REKAPITULACIJA!$D$13</f>
        <v>0</v>
      </c>
      <c r="E18" s="28"/>
    </row>
    <row r="19" spans="1:5" ht="18" customHeight="1" x14ac:dyDescent="0.25">
      <c r="A19" s="6"/>
      <c r="B19" s="31"/>
      <c r="C19" s="31"/>
      <c r="D19" s="32"/>
      <c r="E19" s="28"/>
    </row>
    <row r="20" spans="1:5" ht="16.149999999999999" customHeight="1" x14ac:dyDescent="0.3">
      <c r="A20" s="6"/>
      <c r="B20" s="33" t="s">
        <v>11</v>
      </c>
      <c r="C20" s="34"/>
      <c r="D20" s="35">
        <f>SUM(D16+D18)</f>
        <v>0</v>
      </c>
      <c r="E20" s="36"/>
    </row>
    <row r="21" spans="1:5" x14ac:dyDescent="0.25">
      <c r="A21" s="6"/>
      <c r="B21" s="37"/>
      <c r="C21" s="37"/>
      <c r="D21" s="38"/>
      <c r="E21" s="36"/>
    </row>
    <row r="22" spans="1:5" ht="16.5" x14ac:dyDescent="0.3">
      <c r="A22" s="6"/>
      <c r="B22" s="26" t="s">
        <v>12</v>
      </c>
      <c r="C22" s="39"/>
      <c r="D22" s="40">
        <f>[2]REKAPITULACIJA!$C$36</f>
        <v>0</v>
      </c>
      <c r="E22" s="28"/>
    </row>
    <row r="23" spans="1:5" x14ac:dyDescent="0.25">
      <c r="A23" s="6"/>
      <c r="B23" s="15"/>
      <c r="C23" s="41"/>
      <c r="D23" s="30"/>
      <c r="E23" s="28"/>
    </row>
    <row r="24" spans="1:5" ht="16.5" x14ac:dyDescent="0.3">
      <c r="A24" s="6"/>
      <c r="B24" s="26" t="s">
        <v>13</v>
      </c>
      <c r="C24" s="39"/>
      <c r="D24" s="40">
        <f>[3]Sheet1!$F$141</f>
        <v>0</v>
      </c>
      <c r="E24" s="28"/>
    </row>
    <row r="25" spans="1:5" x14ac:dyDescent="0.25">
      <c r="A25" s="6"/>
      <c r="B25" s="31"/>
      <c r="C25" s="31"/>
      <c r="D25" s="32"/>
      <c r="E25" s="28"/>
    </row>
    <row r="26" spans="1:5" ht="16.5" x14ac:dyDescent="0.3">
      <c r="A26" s="6"/>
      <c r="B26" s="33" t="s">
        <v>14</v>
      </c>
      <c r="C26" s="34"/>
      <c r="D26" s="35">
        <f>SUM(D22+D24)</f>
        <v>0</v>
      </c>
      <c r="E26" s="36"/>
    </row>
    <row r="27" spans="1:5" x14ac:dyDescent="0.25">
      <c r="A27" s="6"/>
      <c r="B27" s="15"/>
      <c r="C27" s="15"/>
      <c r="D27" s="30"/>
      <c r="E27" s="28"/>
    </row>
    <row r="28" spans="1:5" x14ac:dyDescent="0.25">
      <c r="A28" s="6"/>
      <c r="B28" s="31"/>
      <c r="C28" s="42"/>
      <c r="D28" s="32"/>
      <c r="E28" s="28"/>
    </row>
    <row r="29" spans="1:5" ht="16.5" x14ac:dyDescent="0.3">
      <c r="A29" s="6"/>
      <c r="B29" s="33" t="s">
        <v>15</v>
      </c>
      <c r="C29" s="43"/>
      <c r="D29" s="35">
        <f>SUM(D20+D26)</f>
        <v>0</v>
      </c>
      <c r="E29" s="36"/>
    </row>
    <row r="30" spans="1:5" x14ac:dyDescent="0.25">
      <c r="A30" s="6"/>
      <c r="B30" s="37"/>
      <c r="C30" s="37"/>
      <c r="D30" s="38"/>
      <c r="E30" s="36"/>
    </row>
    <row r="31" spans="1:5" ht="15.75" x14ac:dyDescent="0.25">
      <c r="A31" s="6"/>
      <c r="B31" s="26" t="s">
        <v>16</v>
      </c>
      <c r="C31" s="26"/>
      <c r="D31" s="27"/>
      <c r="E31" s="28"/>
    </row>
    <row r="32" spans="1:5" x14ac:dyDescent="0.25">
      <c r="A32" s="6"/>
      <c r="B32" s="37"/>
      <c r="C32" s="37"/>
      <c r="D32" s="38"/>
      <c r="E32" s="36"/>
    </row>
    <row r="33" spans="1:5" ht="15.75" x14ac:dyDescent="0.25">
      <c r="A33" s="6"/>
      <c r="B33" s="26" t="s">
        <v>17</v>
      </c>
      <c r="C33" s="26"/>
      <c r="D33" s="27"/>
      <c r="E33" s="28"/>
    </row>
    <row r="34" spans="1:5" x14ac:dyDescent="0.25">
      <c r="A34" s="6"/>
      <c r="B34" s="31"/>
      <c r="C34" s="31"/>
      <c r="D34" s="44"/>
      <c r="E34" s="45"/>
    </row>
    <row r="35" spans="1:5" ht="16.5" x14ac:dyDescent="0.25">
      <c r="A35" s="6"/>
      <c r="B35" s="33" t="s">
        <v>18</v>
      </c>
      <c r="C35" s="46"/>
      <c r="D35" s="35">
        <f>SUM(D29:D34)</f>
        <v>0</v>
      </c>
      <c r="E35" s="45"/>
    </row>
    <row r="36" spans="1:5" x14ac:dyDescent="0.25">
      <c r="A36" s="5"/>
      <c r="B36" s="41"/>
      <c r="C36" s="41"/>
      <c r="D36" s="41"/>
      <c r="E36" s="45"/>
    </row>
    <row r="37" spans="1:5" x14ac:dyDescent="0.25">
      <c r="A37" s="6"/>
      <c r="B37" s="37"/>
      <c r="C37" s="15"/>
      <c r="D37" s="38"/>
      <c r="E37" s="36"/>
    </row>
    <row r="38" spans="1:5" ht="28.5" x14ac:dyDescent="0.25">
      <c r="A38" s="6"/>
      <c r="B38" s="37" t="s">
        <v>19</v>
      </c>
      <c r="C38" s="47">
        <v>0.22</v>
      </c>
      <c r="D38" s="38">
        <f>SUM(C38)*D35</f>
        <v>0</v>
      </c>
      <c r="E38" s="48" t="s">
        <v>20</v>
      </c>
    </row>
    <row r="39" spans="1:5" ht="15.75" thickBot="1" x14ac:dyDescent="0.3">
      <c r="A39" s="6"/>
      <c r="B39" s="49"/>
      <c r="C39" s="50"/>
      <c r="D39" s="51"/>
      <c r="E39" s="36"/>
    </row>
    <row r="40" spans="1:5" ht="17.25" thickBot="1" x14ac:dyDescent="0.35">
      <c r="A40" s="6"/>
      <c r="B40" s="61" t="s">
        <v>21</v>
      </c>
      <c r="C40" s="62"/>
      <c r="D40" s="63">
        <f>D35+D38</f>
        <v>0</v>
      </c>
      <c r="E40" s="36"/>
    </row>
    <row r="41" spans="1:5" x14ac:dyDescent="0.25">
      <c r="B41" s="64"/>
      <c r="C41" s="64"/>
      <c r="D41" s="64"/>
    </row>
  </sheetData>
  <sheetProtection selectLockedCells="1" selectUnlockedCells="1"/>
  <mergeCells count="9">
    <mergeCell ref="B14:D14"/>
    <mergeCell ref="B20:C20"/>
    <mergeCell ref="B26:C26"/>
    <mergeCell ref="B29:C29"/>
    <mergeCell ref="B35:C35"/>
    <mergeCell ref="B40:C40"/>
    <mergeCell ref="C5:D5"/>
    <mergeCell ref="B10:C10"/>
    <mergeCell ref="B11:D11"/>
  </mergeCells>
  <dataValidations count="1">
    <dataValidation type="list" allowBlank="1" showInputMessage="1" showErrorMessage="1" sqref="C38">
      <formula1>"22%"</formula1>
    </dataValidation>
  </dataValidations>
  <pageMargins left="0.78740157480314965" right="0.59055118110236227" top="0.63" bottom="0.55118110236220474" header="0.51181102362204722" footer="0.51181102362204722"/>
  <pageSetup paperSize="9" scale="8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Rekapitulacija</vt:lpstr>
      <vt:lpstr>Rekapitulacija!Področje_tiskanja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GZabkar</cp:lastModifiedBy>
  <dcterms:created xsi:type="dcterms:W3CDTF">2023-08-01T07:50:39Z</dcterms:created>
  <dcterms:modified xsi:type="dcterms:W3CDTF">2023-10-24T07:20:20Z</dcterms:modified>
</cp:coreProperties>
</file>